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6" windowWidth="12120" windowHeight="9120" activeTab="0"/>
  </bookViews>
  <sheets>
    <sheet name="With Zinc Plated Fittings " sheetId="1" r:id="rId1"/>
    <sheet name="With Stainless Steel Fittings " sheetId="5" r:id="rId2"/>
    <sheet name="Clutch Kits" sheetId="7" r:id="rId3"/>
  </sheets>
  <definedNames/>
  <calcPr calcId="152511"/>
</workbook>
</file>

<file path=xl/sharedStrings.xml><?xml version="1.0" encoding="utf-8"?>
<sst xmlns="http://schemas.openxmlformats.org/spreadsheetml/2006/main" count="7850" uniqueCount="4705">
  <si>
    <t>SII &amp; SIII 88” UNF</t>
  </si>
  <si>
    <t>Austin</t>
  </si>
  <si>
    <t xml:space="preserve">Mini Cooper Mk2 </t>
  </si>
  <si>
    <t>1968 - 1991</t>
  </si>
  <si>
    <t>Corolla 1.6i (AE82/86) Coupe - 7Line</t>
  </si>
  <si>
    <t>Corolla 1.6i (AE82/86) Coupe - 6Line</t>
  </si>
  <si>
    <t>1974&gt;</t>
  </si>
  <si>
    <t>Lotus</t>
  </si>
  <si>
    <t>Excel</t>
  </si>
  <si>
    <t>Lotus</t>
  </si>
  <si>
    <t>Europa</t>
  </si>
  <si>
    <t>Lotus</t>
  </si>
  <si>
    <t>Esprit S1</t>
  </si>
  <si>
    <t>1986 - 1989</t>
  </si>
  <si>
    <t xml:space="preserve">Integra Type-R </t>
  </si>
  <si>
    <t>1997 - 1998</t>
  </si>
  <si>
    <t>Acura</t>
  </si>
  <si>
    <t xml:space="preserve">Vigor </t>
  </si>
  <si>
    <t>1992 - 1994</t>
  </si>
  <si>
    <t>Acura</t>
  </si>
  <si>
    <t xml:space="preserve">Integra Excl. Type-R </t>
  </si>
  <si>
    <t>1994 - 1998</t>
  </si>
  <si>
    <t>1996 - 2003</t>
  </si>
  <si>
    <t>Volkswagen</t>
  </si>
  <si>
    <t>Golf Rallye Mk 2</t>
  </si>
  <si>
    <t>Volkswagen</t>
  </si>
  <si>
    <t xml:space="preserve">Jetta (Rear Discs) </t>
  </si>
  <si>
    <t>1990 - 1992</t>
  </si>
  <si>
    <t>Volkswagen</t>
  </si>
  <si>
    <t>Jetta Mk 2  ( Carb )</t>
  </si>
  <si>
    <t>1984 - 1992</t>
  </si>
  <si>
    <t>Jetta MK 2  ( Inj )</t>
  </si>
  <si>
    <t>Volkswagen</t>
  </si>
  <si>
    <t xml:space="preserve">Polo (All Models) </t>
  </si>
  <si>
    <t>&gt;1994</t>
  </si>
  <si>
    <t>Volkswagen</t>
  </si>
  <si>
    <t xml:space="preserve">Polo Mk 4 </t>
  </si>
  <si>
    <t>Volkswagen</t>
  </si>
  <si>
    <t>Bora 1.8T</t>
  </si>
  <si>
    <t>1999 – on</t>
  </si>
  <si>
    <t>Volkswagen</t>
  </si>
  <si>
    <t>Lancia</t>
  </si>
  <si>
    <t>Monte Carlo</t>
  </si>
  <si>
    <t>Volkswagen</t>
  </si>
  <si>
    <t>Corrado (G60)</t>
  </si>
  <si>
    <t>Jaguar</t>
  </si>
  <si>
    <t>XJ6 4.0</t>
  </si>
  <si>
    <t>1989&gt;</t>
  </si>
  <si>
    <t>Jaguar</t>
  </si>
  <si>
    <t xml:space="preserve">XJ6 4.2 </t>
  </si>
  <si>
    <t>09/1970 - 1972</t>
  </si>
  <si>
    <t>Jaguar</t>
  </si>
  <si>
    <t xml:space="preserve">XJ6 4.2 </t>
  </si>
  <si>
    <t>10/1972 - 09/1973</t>
  </si>
  <si>
    <t>Jaguar</t>
  </si>
  <si>
    <t xml:space="preserve">XJ6 4.2 </t>
  </si>
  <si>
    <t>10/1973 - 1979</t>
  </si>
  <si>
    <t>Jaguar</t>
  </si>
  <si>
    <t xml:space="preserve">XJ6 4.2 </t>
  </si>
  <si>
    <t>1979 - 1986</t>
  </si>
  <si>
    <t>Jaguar</t>
  </si>
  <si>
    <t xml:space="preserve">240 &amp; 340 </t>
  </si>
  <si>
    <t>1967 - 1969</t>
  </si>
  <si>
    <t>XJR 4.0 8-Cylinder</t>
  </si>
  <si>
    <t>1997 - on</t>
  </si>
  <si>
    <t>Jaguar</t>
  </si>
  <si>
    <t>S-Type</t>
  </si>
  <si>
    <t>Volkswagen</t>
  </si>
  <si>
    <t>Golf Mk 2 G60 ( not rallye )</t>
  </si>
  <si>
    <t>Volkswagen</t>
  </si>
  <si>
    <t>Golf GTi Mk 2-Mk 4 Rear Caliper Conv.</t>
  </si>
  <si>
    <t>Volkswagen</t>
  </si>
  <si>
    <t>Golf Gti Mk 2 (6 Line)</t>
  </si>
  <si>
    <t>Volkswagen</t>
  </si>
  <si>
    <t>Golf Gti Mk 3 8V/16V (4 Line)</t>
  </si>
  <si>
    <t>Volkswagen</t>
  </si>
  <si>
    <t xml:space="preserve">Golf Gti Mk 3 8V/16V (6 Line) </t>
  </si>
  <si>
    <t>Volkswagen</t>
  </si>
  <si>
    <t>Golf Mk 3 (Rear Drums)</t>
  </si>
  <si>
    <t>Volkswagen</t>
  </si>
  <si>
    <t xml:space="preserve">Golf Mk 3 VR6 </t>
  </si>
  <si>
    <t>&gt;1995</t>
  </si>
  <si>
    <t>Volkswagen</t>
  </si>
  <si>
    <t xml:space="preserve">Golf Mk 3 VR6 </t>
  </si>
  <si>
    <t>1995&gt;</t>
  </si>
  <si>
    <t>XJS 3.6/4.0/Convertible</t>
  </si>
  <si>
    <t>Lada</t>
  </si>
  <si>
    <t>1200/1300</t>
  </si>
  <si>
    <t>Lada</t>
  </si>
  <si>
    <t>Lamborghini</t>
  </si>
  <si>
    <t>Miura</t>
  </si>
  <si>
    <t>Lamborghini</t>
  </si>
  <si>
    <t>Countach</t>
  </si>
  <si>
    <t>03/1998 - 12/2000</t>
  </si>
  <si>
    <t>Polo Mk 5 (Banjo)</t>
  </si>
  <si>
    <t>Polo Mk 5 (Non-Banjo)</t>
  </si>
  <si>
    <t>Jaguar</t>
  </si>
  <si>
    <t xml:space="preserve">XJS 5.3 </t>
  </si>
  <si>
    <t>1975 - 1979</t>
  </si>
  <si>
    <t>Jaguar</t>
  </si>
  <si>
    <t xml:space="preserve">XJS 5.3/HE/HE Cat. </t>
  </si>
  <si>
    <t>1979 - 1991</t>
  </si>
  <si>
    <t>Jaguar</t>
  </si>
  <si>
    <t>XJS 5.3 V12/Conv.</t>
  </si>
  <si>
    <t>Jaguar</t>
  </si>
  <si>
    <t>ZJSC 3.6/5.3 V12/Cat.</t>
  </si>
  <si>
    <t>Jaguar</t>
  </si>
  <si>
    <t>XJR 4.0i</t>
  </si>
  <si>
    <t>1989 - 1993</t>
  </si>
  <si>
    <t>Jaguar</t>
  </si>
  <si>
    <t xml:space="preserve">XJ12 5.3/HE/6.0 </t>
  </si>
  <si>
    <t>1972 - 1993</t>
  </si>
  <si>
    <t>Jaguar</t>
  </si>
  <si>
    <t>XJR 4.0 6-Cylinder Supercharged</t>
  </si>
  <si>
    <t>1994 - 1996</t>
  </si>
  <si>
    <t>V70 / V70XC 4x4 (Classic Shape)</t>
  </si>
  <si>
    <t>V70 (New Shape) / S60 / S80 (15"/16" Wheels)</t>
  </si>
  <si>
    <t>2000 - 2005</t>
  </si>
  <si>
    <t>V70 (New Shape) / S60 (16.5" Wheels)</t>
  </si>
  <si>
    <t>V70R / S60R (New Shape) (S60R &gt;455198/V70R &gt;490016)</t>
  </si>
  <si>
    <t>&gt; 2005</t>
  </si>
  <si>
    <t>V70R / S60R (New Shape) (S60R 455199&gt;/V70R 490017&gt;)</t>
  </si>
  <si>
    <t>Tiburon</t>
  </si>
  <si>
    <t>Hyundai</t>
  </si>
  <si>
    <t>Atos</t>
  </si>
  <si>
    <t>Escort Mk V Hatchback (Not RS/XR)</t>
  </si>
  <si>
    <t>Escort Mk IV Hatchback (Not RS/XR3i)</t>
  </si>
  <si>
    <t>Vauxhall</t>
  </si>
  <si>
    <t>1995 – 2002</t>
  </si>
  <si>
    <t>Vauxhall</t>
  </si>
  <si>
    <t>VX220</t>
  </si>
  <si>
    <t>DB4 GT</t>
  </si>
  <si>
    <t>1959 - on</t>
  </si>
  <si>
    <t>Vauxhall</t>
  </si>
  <si>
    <t>Omega (All Models)</t>
  </si>
  <si>
    <t>1994-on</t>
  </si>
  <si>
    <t>Volvo</t>
  </si>
  <si>
    <t xml:space="preserve">122S </t>
  </si>
  <si>
    <t>1962 - 1963</t>
  </si>
  <si>
    <t>Escort Mk VI (Not RS/XR)</t>
  </si>
  <si>
    <t>Hyundai</t>
  </si>
  <si>
    <t xml:space="preserve">Coupe V6 </t>
  </si>
  <si>
    <t>Honda</t>
  </si>
  <si>
    <t>08/1992 - 1995</t>
  </si>
  <si>
    <t>Toyota</t>
  </si>
  <si>
    <t>1996 - 2002</t>
  </si>
  <si>
    <t>1977 - 1983</t>
  </si>
  <si>
    <t>SVW0960-4P</t>
  </si>
  <si>
    <t>SAH0603-6C</t>
  </si>
  <si>
    <t>SAR0100-3C</t>
  </si>
  <si>
    <t>SAR0410-3C</t>
  </si>
  <si>
    <t>SAR0440-4C</t>
  </si>
  <si>
    <t>SAR0780-3C</t>
  </si>
  <si>
    <t>SAR1450-4C</t>
  </si>
  <si>
    <t>SAU0190-4C</t>
  </si>
  <si>
    <t>SAU0450-6C</t>
  </si>
  <si>
    <t>SAU0601-4C</t>
  </si>
  <si>
    <t>SAU0650-6C</t>
  </si>
  <si>
    <t>SBW0010-4C</t>
  </si>
  <si>
    <t>SBW0011-4C</t>
  </si>
  <si>
    <t>SBW0012-6C</t>
  </si>
  <si>
    <t>SBW0020-4C</t>
  </si>
  <si>
    <t>SBW0041-6C</t>
  </si>
  <si>
    <t>SBW0044-4C</t>
  </si>
  <si>
    <t>SBW0050-4C</t>
  </si>
  <si>
    <t>SBW0201-6C</t>
  </si>
  <si>
    <t>SBW0260-6C</t>
  </si>
  <si>
    <t>SBW0650-6C</t>
  </si>
  <si>
    <t>SBW0800-6C</t>
  </si>
  <si>
    <t>SBW0900-6C</t>
  </si>
  <si>
    <t>SBW1000-6C</t>
  </si>
  <si>
    <t>SBW1001-4C</t>
  </si>
  <si>
    <t>SCN0500-4C</t>
  </si>
  <si>
    <t>SCN0501-4C</t>
  </si>
  <si>
    <t>SFD0105-4C</t>
  </si>
  <si>
    <t>SFD0204-4C</t>
  </si>
  <si>
    <t>SFD0205-4C</t>
  </si>
  <si>
    <t>SFD0301-6C</t>
  </si>
  <si>
    <t>SFD1005-4C</t>
  </si>
  <si>
    <t>SFD1006-6C</t>
  </si>
  <si>
    <t>SFD1009-6C</t>
  </si>
  <si>
    <t>SFD1050-4C</t>
  </si>
  <si>
    <t>SFE0900-4C</t>
  </si>
  <si>
    <t>SFE1000-4C</t>
  </si>
  <si>
    <t>SFT0650-6C</t>
  </si>
  <si>
    <t>SFT0657-4C</t>
  </si>
  <si>
    <t>SFT0658-6C</t>
  </si>
  <si>
    <t>SJA0806-4C</t>
  </si>
  <si>
    <t>SJA0807-4C</t>
  </si>
  <si>
    <t>SLM0200-4C</t>
  </si>
  <si>
    <t>SLR0105-3C</t>
  </si>
  <si>
    <t>SLR0106-3C</t>
  </si>
  <si>
    <t>SLR0301-5C</t>
  </si>
  <si>
    <t>SLS0702-6C</t>
  </si>
  <si>
    <t>SME0095-4C</t>
  </si>
  <si>
    <t>SME0300-4C</t>
  </si>
  <si>
    <t>SME0600-4C</t>
  </si>
  <si>
    <t>SME0602-4C</t>
  </si>
  <si>
    <t>SME0710-4C</t>
  </si>
  <si>
    <t>SMN0302-3C</t>
  </si>
  <si>
    <t>SPE0103-4C</t>
  </si>
  <si>
    <t>SPE0901-6C</t>
  </si>
  <si>
    <t>SPE1000-4C</t>
  </si>
  <si>
    <t>SPR0100-4C</t>
  </si>
  <si>
    <t>SPR0175-4C</t>
  </si>
  <si>
    <t>SPR0176-4C</t>
  </si>
  <si>
    <t>SPR0490-4C</t>
  </si>
  <si>
    <t>SPR0801-4C</t>
  </si>
  <si>
    <t>SPR0850-4C</t>
  </si>
  <si>
    <t>SPR0900-4C</t>
  </si>
  <si>
    <t>SPR1000-4C</t>
  </si>
  <si>
    <t>SPR2000-4C</t>
  </si>
  <si>
    <t>SRN0100-4C</t>
  </si>
  <si>
    <t>SRN0401-4C</t>
  </si>
  <si>
    <t>SRN0403-4C</t>
  </si>
  <si>
    <t>SRN0500-4C</t>
  </si>
  <si>
    <t>SRN0601-4C</t>
  </si>
  <si>
    <t>SRN0615-4C</t>
  </si>
  <si>
    <t>SRN0701-4C</t>
  </si>
  <si>
    <t>SRV0191-3C</t>
  </si>
  <si>
    <t>SSE0201-4C</t>
  </si>
  <si>
    <t>SSE0401-4C</t>
  </si>
  <si>
    <t>SSE0402-4C</t>
  </si>
  <si>
    <t>SSE0410-4C</t>
  </si>
  <si>
    <t>SSM0200-4C</t>
  </si>
  <si>
    <t>STH0200-4C</t>
  </si>
  <si>
    <t>STH0704-3C</t>
  </si>
  <si>
    <t>STY0680-6C</t>
  </si>
  <si>
    <t>SVV0201-6C</t>
  </si>
  <si>
    <t>SVV0401-4C</t>
  </si>
  <si>
    <t>SVV0500-4C</t>
  </si>
  <si>
    <t>SVV0702-4C</t>
  </si>
  <si>
    <t>SVV0800-4C</t>
  </si>
  <si>
    <t>SVV0805-5C</t>
  </si>
  <si>
    <t>SVV0808-4C</t>
  </si>
  <si>
    <t>SVW0300-4C</t>
  </si>
  <si>
    <t>SVW0400-4C</t>
  </si>
  <si>
    <t>SVW0400-6C</t>
  </si>
  <si>
    <t>SVW0500-4C</t>
  </si>
  <si>
    <t>SVW0505-6C</t>
  </si>
  <si>
    <t>SVW0600-6C</t>
  </si>
  <si>
    <t>SVW0601-4C</t>
  </si>
  <si>
    <t>SVW0601-6C</t>
  </si>
  <si>
    <t>SVW0603-6C</t>
  </si>
  <si>
    <t>SVW0604-6C</t>
  </si>
  <si>
    <t>SVW0607-4C</t>
  </si>
  <si>
    <t>SVW0700-4C</t>
  </si>
  <si>
    <t>SVW1003-4C</t>
  </si>
  <si>
    <t>SVW1020-6C</t>
  </si>
  <si>
    <t>SVW1025-6C</t>
  </si>
  <si>
    <t>SAM0100-3C</t>
  </si>
  <si>
    <t>SAR0975-4C</t>
  </si>
  <si>
    <t>SAR1400-3C</t>
  </si>
  <si>
    <t>SAR1402-4C</t>
  </si>
  <si>
    <t>SAR1501-4C</t>
  </si>
  <si>
    <t>SAR1502-4C</t>
  </si>
  <si>
    <t>SAU0520-6C</t>
  </si>
  <si>
    <t>SAU0600-4C</t>
  </si>
  <si>
    <t>SBW0901-4C</t>
  </si>
  <si>
    <t>SBW1200-4C</t>
  </si>
  <si>
    <t>SCN0408-4C</t>
  </si>
  <si>
    <t>SCN0710-4C</t>
  </si>
  <si>
    <t>SFD0202-3C</t>
  </si>
  <si>
    <t>SFD0213-4C</t>
  </si>
  <si>
    <t>SFD0215-4C</t>
  </si>
  <si>
    <t>SFD0502-3C</t>
  </si>
  <si>
    <t>SFD0504-3C</t>
  </si>
  <si>
    <t>SFD0603-3C</t>
  </si>
  <si>
    <t>SFD1007-4C</t>
  </si>
  <si>
    <t>SFD1020-4C</t>
  </si>
  <si>
    <t>SFD1090-4C</t>
  </si>
  <si>
    <t>SFD1200-4C</t>
  </si>
  <si>
    <t>SFD1300-4C</t>
  </si>
  <si>
    <t>SFT0090-4C</t>
  </si>
  <si>
    <t>SFT0110-4C</t>
  </si>
  <si>
    <t>SFT0200-5C</t>
  </si>
  <si>
    <t>SHD0004-4C</t>
  </si>
  <si>
    <t>SHD0007-4C</t>
  </si>
  <si>
    <t>SHD0701-4C</t>
  </si>
  <si>
    <t>SJA0301-3C</t>
  </si>
  <si>
    <t>Honda</t>
  </si>
  <si>
    <t>Civic/CRX Rr.Disc</t>
  </si>
  <si>
    <t>1988 - 1991</t>
  </si>
  <si>
    <t>Lotus</t>
  </si>
  <si>
    <t xml:space="preserve">Elan SE Turbo </t>
  </si>
  <si>
    <t>1990</t>
  </si>
  <si>
    <t>Lotus</t>
  </si>
  <si>
    <t xml:space="preserve">Elite </t>
  </si>
  <si>
    <t>AC</t>
  </si>
  <si>
    <t>Acceca</t>
  </si>
  <si>
    <t>Austin</t>
  </si>
  <si>
    <t xml:space="preserve">Healey 100/4 </t>
  </si>
  <si>
    <t>1954</t>
  </si>
  <si>
    <t>Austin</t>
  </si>
  <si>
    <t>Healey 3000</t>
  </si>
  <si>
    <t>Austin</t>
  </si>
  <si>
    <t>Healey BN7</t>
  </si>
  <si>
    <t>Mondeo Saloon (Excl. ST Models)</t>
  </si>
  <si>
    <t>Mondeo Estate (Excl. ST Models)</t>
  </si>
  <si>
    <t>2000 - 2006</t>
  </si>
  <si>
    <t>Acura</t>
  </si>
  <si>
    <t xml:space="preserve">NSX </t>
  </si>
  <si>
    <t>Primera P11</t>
  </si>
  <si>
    <t>1997 - 2001</t>
  </si>
  <si>
    <t>Acura</t>
  </si>
  <si>
    <t>Legend 3.2CL/CL Type-S</t>
  </si>
  <si>
    <t>M5 (E34) 6 Line</t>
  </si>
  <si>
    <t>AC</t>
  </si>
  <si>
    <t>Ace/Cobra MkI</t>
  </si>
  <si>
    <t>Mondeo Mk 1 Estate ( Drum Rear ) not ST200</t>
  </si>
  <si>
    <t>Mondeo Estate Mk 1 ( Rear Disc ) not ST200</t>
  </si>
  <si>
    <t>Mondeo Mk1 Saloon ST24</t>
  </si>
  <si>
    <t>Mondeo Mk 1 Saloon  ( Rear Disc ) not ST200</t>
  </si>
  <si>
    <t>Mondeo Mk 1 Saloon  ( Rear Drum ) not ST200</t>
  </si>
  <si>
    <t>1980 - 1984</t>
  </si>
  <si>
    <t>Land Rover</t>
  </si>
  <si>
    <t>SII &amp; SIII 109” Metric</t>
  </si>
  <si>
    <t>1980 - 1984</t>
  </si>
  <si>
    <t>Land Rover</t>
  </si>
  <si>
    <t>Defender 90” Metric</t>
  </si>
  <si>
    <t>Land Rover</t>
  </si>
  <si>
    <t>Defender 110” Metric</t>
  </si>
  <si>
    <t>Volkswagen</t>
  </si>
  <si>
    <t>Corrado 16v</t>
  </si>
  <si>
    <t>&gt;1990</t>
  </si>
  <si>
    <t>Volkswagen</t>
  </si>
  <si>
    <t>Corrado 16v</t>
  </si>
  <si>
    <t>Austin</t>
  </si>
  <si>
    <t>Mini (Disc/Drum)</t>
  </si>
  <si>
    <t>1984&gt;</t>
  </si>
  <si>
    <t>Austin</t>
  </si>
  <si>
    <t xml:space="preserve">Mini Cooper </t>
  </si>
  <si>
    <t>1991&gt;</t>
  </si>
  <si>
    <t>Porsche</t>
  </si>
  <si>
    <t xml:space="preserve">911/S </t>
  </si>
  <si>
    <t>Porsche</t>
  </si>
  <si>
    <t xml:space="preserve">911 2.7/2.7S/3.0 </t>
  </si>
  <si>
    <t>1973 - 1989</t>
  </si>
  <si>
    <t>Porsche</t>
  </si>
  <si>
    <t>1966 - 1982</t>
  </si>
  <si>
    <t xml:space="preserve">Primera </t>
  </si>
  <si>
    <t>&gt;1996</t>
  </si>
  <si>
    <t>Nissan</t>
  </si>
  <si>
    <t>Almera 2.0 Gti</t>
  </si>
  <si>
    <t>1997-1999</t>
  </si>
  <si>
    <t>Nissan</t>
  </si>
  <si>
    <t>Almera Sport 1800cc</t>
  </si>
  <si>
    <t>2000</t>
  </si>
  <si>
    <t>Nissan</t>
  </si>
  <si>
    <t>BMW</t>
  </si>
  <si>
    <t>BMW</t>
  </si>
  <si>
    <t>X5</t>
  </si>
  <si>
    <t>2002</t>
  </si>
  <si>
    <t>Citroen</t>
  </si>
  <si>
    <t xml:space="preserve">AX (All except Gti) </t>
  </si>
  <si>
    <t>1987&gt;</t>
  </si>
  <si>
    <t>Citroen</t>
  </si>
  <si>
    <t>ZX 8v (rear drum)</t>
  </si>
  <si>
    <t>Citroen</t>
  </si>
  <si>
    <t>ZX 16V (F)</t>
  </si>
  <si>
    <t>Citroen</t>
  </si>
  <si>
    <t xml:space="preserve">C15E (1.1) </t>
  </si>
  <si>
    <t>Citroen</t>
  </si>
  <si>
    <t xml:space="preserve">C15E (1.1) Talbot </t>
  </si>
  <si>
    <t>Nissan</t>
  </si>
  <si>
    <t>Sunny 1.6 Coupe</t>
  </si>
  <si>
    <t>Nissan</t>
  </si>
  <si>
    <t>(Datsun) 240/260Z</t>
  </si>
  <si>
    <t>Nissan</t>
  </si>
  <si>
    <t xml:space="preserve">Patrol 260 Series </t>
  </si>
  <si>
    <t>1991</t>
  </si>
  <si>
    <t>Nissan</t>
  </si>
  <si>
    <t>100NX</t>
  </si>
  <si>
    <t>1992</t>
  </si>
  <si>
    <t>Nissan</t>
  </si>
  <si>
    <t>1989 - 1993</t>
  </si>
  <si>
    <t>Nissan</t>
  </si>
  <si>
    <t>Silvia</t>
  </si>
  <si>
    <t>Nissan</t>
  </si>
  <si>
    <t xml:space="preserve">200SX New Shape Type M-14 </t>
  </si>
  <si>
    <t>1994&gt;</t>
  </si>
  <si>
    <t>Nissan</t>
  </si>
  <si>
    <t xml:space="preserve">200SX New Shape Type S-14 </t>
  </si>
  <si>
    <t>1994&gt;</t>
  </si>
  <si>
    <t xml:space="preserve">318-328 (E36) </t>
  </si>
  <si>
    <t>RS6 4.2 Turbo (stainless only)</t>
  </si>
  <si>
    <t>Mitsubishi</t>
  </si>
  <si>
    <t xml:space="preserve">Galant 2WD </t>
  </si>
  <si>
    <t>06/1994 - 1997</t>
  </si>
  <si>
    <t>Golf MkIV 4WD R32 - Fronts &amp; Mids Only</t>
  </si>
  <si>
    <t>Golf MkV FWD - Fronts &amp; Mids Only</t>
  </si>
  <si>
    <t>Mitsubishi</t>
  </si>
  <si>
    <t>FTO (non-MIVEC)</t>
  </si>
  <si>
    <t>1992-1993</t>
  </si>
  <si>
    <t>Nissan</t>
  </si>
  <si>
    <t>Genesis Coupe</t>
  </si>
  <si>
    <t>SHY0700-4P</t>
  </si>
  <si>
    <t>SHY0700-4C</t>
  </si>
  <si>
    <t>(Datsun) Sunny</t>
  </si>
  <si>
    <t>1987 - 1990</t>
  </si>
  <si>
    <t>Alfa Romeo</t>
  </si>
  <si>
    <t>ML (W163)</t>
  </si>
  <si>
    <t>1999 - on</t>
  </si>
  <si>
    <t>1997 - 2004</t>
  </si>
  <si>
    <t>Corvette Z06</t>
  </si>
  <si>
    <t>2000 - 2004</t>
  </si>
  <si>
    <t>2007-on</t>
  </si>
  <si>
    <t>09/2003 - 12/2006</t>
  </si>
  <si>
    <t>Alfa Romeo</t>
  </si>
  <si>
    <t xml:space="preserve">GTV/GTV6 </t>
  </si>
  <si>
    <t>1981 - 1987</t>
  </si>
  <si>
    <t>Alfa Romeo</t>
  </si>
  <si>
    <t>Guiletta</t>
  </si>
  <si>
    <t>BMW</t>
  </si>
  <si>
    <t>BMW</t>
  </si>
  <si>
    <t xml:space="preserve">323i (E21) </t>
  </si>
  <si>
    <t>&gt;1982</t>
  </si>
  <si>
    <t>Mitsubishi</t>
  </si>
  <si>
    <t xml:space="preserve">Galant 4WD </t>
  </si>
  <si>
    <t>06/1989 - 05/1992</t>
  </si>
  <si>
    <t>Astravan With Rear Discs</t>
  </si>
  <si>
    <t>A4 Quattro (Saloon)</t>
  </si>
  <si>
    <t>05/1996 - 01/2001</t>
  </si>
  <si>
    <t>MG</t>
  </si>
  <si>
    <t>Morgan</t>
  </si>
  <si>
    <t>1974 - 1978</t>
  </si>
  <si>
    <t>Morgan</t>
  </si>
  <si>
    <t>1978 - 1988</t>
  </si>
  <si>
    <t>Vectra 'B' (All Models)</t>
  </si>
  <si>
    <t>Vectra 'C' (All Models)</t>
  </si>
  <si>
    <t>2002 - 2006</t>
  </si>
  <si>
    <t xml:space="preserve">Starion </t>
  </si>
  <si>
    <t>1984&gt;</t>
  </si>
  <si>
    <t>Mitsubishi</t>
  </si>
  <si>
    <t>Galant 3000 VR4</t>
  </si>
  <si>
    <t>1964</t>
  </si>
  <si>
    <t>3200GT</t>
  </si>
  <si>
    <t>C2 VTR</t>
  </si>
  <si>
    <t>500 Abarth</t>
  </si>
  <si>
    <t>2008 - On</t>
  </si>
  <si>
    <t>X5 E70 ab 02/07</t>
  </si>
  <si>
    <t>Grande Punto 1.4 16V Rear Drum</t>
  </si>
  <si>
    <t>2006-On</t>
  </si>
  <si>
    <t>Grande Punto 1.4 16V  Rear Disc + Abarth Turbo</t>
  </si>
  <si>
    <t>1984 - 1996</t>
  </si>
  <si>
    <t>Morgan</t>
  </si>
  <si>
    <t>4/4</t>
  </si>
  <si>
    <t>+4</t>
  </si>
  <si>
    <t>Mercedes</t>
  </si>
  <si>
    <t>Alfa Romeo</t>
  </si>
  <si>
    <t xml:space="preserve">145 1.7 16v </t>
  </si>
  <si>
    <t>1995 - 2000</t>
  </si>
  <si>
    <t>Alfa Romeo</t>
  </si>
  <si>
    <t xml:space="preserve">145/146 </t>
  </si>
  <si>
    <t>2000&gt;</t>
  </si>
  <si>
    <t>1986 - 1991</t>
  </si>
  <si>
    <t>ZS (Rr. Drum)</t>
  </si>
  <si>
    <t>Mazda</t>
  </si>
  <si>
    <t xml:space="preserve">MX6  (Rear Disc) </t>
  </si>
  <si>
    <t>1993 - 1997</t>
  </si>
  <si>
    <t>Mazda</t>
  </si>
  <si>
    <t>1986 - 1988</t>
  </si>
  <si>
    <t>Mazda</t>
  </si>
  <si>
    <t xml:space="preserve">RX7 </t>
  </si>
  <si>
    <t>1993&gt;</t>
  </si>
  <si>
    <t>Mazda</t>
  </si>
  <si>
    <t xml:space="preserve">323 2WD (Rear Drums) </t>
  </si>
  <si>
    <t>1986 - 1989</t>
  </si>
  <si>
    <t>Mazda</t>
  </si>
  <si>
    <t xml:space="preserve">323 2WD (Rear Drums) </t>
  </si>
  <si>
    <t>1990 – 1993</t>
  </si>
  <si>
    <t>156 (Excl. GTA)</t>
  </si>
  <si>
    <t>Mazda</t>
  </si>
  <si>
    <t>323 4WD Turbo</t>
  </si>
  <si>
    <t>1990 – 1993</t>
  </si>
  <si>
    <t>Mazda</t>
  </si>
  <si>
    <t>323 2WD (Rear Discs)</t>
  </si>
  <si>
    <t>04/1990 - 05/1996</t>
  </si>
  <si>
    <t>Austin</t>
  </si>
  <si>
    <t>Mini – Metro Conversion (Fronts)</t>
  </si>
  <si>
    <t>Austin</t>
  </si>
  <si>
    <t>Mini ERA Turbo</t>
  </si>
  <si>
    <t>Aston Martin</t>
  </si>
  <si>
    <t>DB6</t>
  </si>
  <si>
    <t>Audi</t>
  </si>
  <si>
    <t>200 rear disc</t>
  </si>
  <si>
    <t>200 rear drum</t>
  </si>
  <si>
    <t>Fabia (Excl. VRS)</t>
  </si>
  <si>
    <t>2000-on</t>
  </si>
  <si>
    <t>Felicia 1.6i</t>
  </si>
  <si>
    <t>1997</t>
  </si>
  <si>
    <t>400 rear disc</t>
  </si>
  <si>
    <t>400 rear drum</t>
  </si>
  <si>
    <t>1981 - 1985</t>
  </si>
  <si>
    <t>200/300 (All Models) (W124)</t>
  </si>
  <si>
    <t>Mercedes</t>
  </si>
  <si>
    <t>Mercedes</t>
  </si>
  <si>
    <t>BMW</t>
  </si>
  <si>
    <t>BMW</t>
  </si>
  <si>
    <t xml:space="preserve">316-325 (E36) </t>
  </si>
  <si>
    <t>1992 - 1998</t>
  </si>
  <si>
    <t>BMW</t>
  </si>
  <si>
    <t>BMW</t>
  </si>
  <si>
    <t>Upto - 09/2003</t>
  </si>
  <si>
    <t>1997 - on</t>
  </si>
  <si>
    <t>Peugeot</t>
  </si>
  <si>
    <t>206 ( All Models )</t>
  </si>
  <si>
    <t xml:space="preserve">Double Six (5.3/6.0) </t>
  </si>
  <si>
    <t>1972 - 1981</t>
  </si>
  <si>
    <t>Daimler</t>
  </si>
  <si>
    <t xml:space="preserve">Limo </t>
  </si>
  <si>
    <t>01/1969 - 1978</t>
  </si>
  <si>
    <t>Daimler</t>
  </si>
  <si>
    <t xml:space="preserve">Limo </t>
  </si>
  <si>
    <t>02/1978 - 1992</t>
  </si>
  <si>
    <t xml:space="preserve">911 3.0/3.3 Turbo </t>
  </si>
  <si>
    <t>1973 - 1989</t>
  </si>
  <si>
    <t>Porsche</t>
  </si>
  <si>
    <t>911 GT3</t>
  </si>
  <si>
    <t>1988 - 1997</t>
  </si>
  <si>
    <t>Porsche</t>
  </si>
  <si>
    <t>924 Turbo</t>
  </si>
  <si>
    <t>1977-1988</t>
  </si>
  <si>
    <t>Porsche</t>
  </si>
  <si>
    <t>924 2.0 Non-turbo</t>
  </si>
  <si>
    <t>1977-1988</t>
  </si>
  <si>
    <t>Golf MkVI FWD - Fronts &amp; Mids Only</t>
  </si>
  <si>
    <t>MG</t>
  </si>
  <si>
    <t>1990 – 1993</t>
  </si>
  <si>
    <t>Mazda</t>
  </si>
  <si>
    <t xml:space="preserve">323 2WD (Rear Drums) </t>
  </si>
  <si>
    <t>1994 – 1998</t>
  </si>
  <si>
    <t>Mazda</t>
  </si>
  <si>
    <t xml:space="preserve">626 2.0L 16V </t>
  </si>
  <si>
    <t>1993 - 1994</t>
  </si>
  <si>
    <t>Mazda</t>
  </si>
  <si>
    <t xml:space="preserve">1600/1600Ti/2000/2002 (Early Models) </t>
  </si>
  <si>
    <t>1965 - 1969</t>
  </si>
  <si>
    <t>BMW</t>
  </si>
  <si>
    <t xml:space="preserve">1502 To 2800CS (Late Models) </t>
  </si>
  <si>
    <t>1968 - 1977</t>
  </si>
  <si>
    <t>BMW</t>
  </si>
  <si>
    <t>1992 - 1998</t>
  </si>
  <si>
    <t>BMW</t>
  </si>
  <si>
    <t>3 Series (E46) all models excl M3</t>
  </si>
  <si>
    <t>BMW</t>
  </si>
  <si>
    <t>M3 (E30) 4 Line</t>
  </si>
  <si>
    <t>BMW</t>
  </si>
  <si>
    <t>M3 (E30) 6 Line</t>
  </si>
  <si>
    <t>Golf MkIV FWD - Fronts &amp; Mids Only</t>
  </si>
  <si>
    <t>1996</t>
  </si>
  <si>
    <t>Spider &amp; GTV 3.0 24v</t>
  </si>
  <si>
    <t>Peugeot</t>
  </si>
  <si>
    <t>605 (All Models)</t>
  </si>
  <si>
    <t>1990 - on</t>
  </si>
  <si>
    <t>Clio MkI (All except Williams &amp; 16V)</t>
  </si>
  <si>
    <t>Renault</t>
  </si>
  <si>
    <t>Clio MkI 16V &amp; Williams</t>
  </si>
  <si>
    <t>Citroen</t>
  </si>
  <si>
    <t xml:space="preserve">Visa (1.1)E/RE </t>
  </si>
  <si>
    <t>1980 - 1981</t>
  </si>
  <si>
    <t>Citroen</t>
  </si>
  <si>
    <t xml:space="preserve">Visa (1.1)E/RE </t>
  </si>
  <si>
    <t>1981 - 1983</t>
  </si>
  <si>
    <t>1983 - 1990</t>
  </si>
  <si>
    <t>Ford</t>
  </si>
  <si>
    <t>Peugeot</t>
  </si>
  <si>
    <t>309 Gti (Vented Disc)</t>
  </si>
  <si>
    <t>Citroen</t>
  </si>
  <si>
    <t xml:space="preserve">Visa (1.2)Super X </t>
  </si>
  <si>
    <t>&gt;1981</t>
  </si>
  <si>
    <t>Range Rover</t>
  </si>
  <si>
    <t xml:space="preserve">UNF LWB </t>
  </si>
  <si>
    <t>&gt;1981</t>
  </si>
  <si>
    <t>Range Rover</t>
  </si>
  <si>
    <t>(ABS)</t>
  </si>
  <si>
    <t>1992</t>
  </si>
  <si>
    <t>Range Rover</t>
  </si>
  <si>
    <t>(ABS)</t>
  </si>
  <si>
    <t>1990 - 1992</t>
  </si>
  <si>
    <t>Opel</t>
  </si>
  <si>
    <t xml:space="preserve">Manta GTE &amp; 1.8S </t>
  </si>
  <si>
    <t>1983 - 1989</t>
  </si>
  <si>
    <t>Opel</t>
  </si>
  <si>
    <t xml:space="preserve">Ascona (All Models) </t>
  </si>
  <si>
    <t>1977</t>
  </si>
  <si>
    <t>Peugeot</t>
  </si>
  <si>
    <t>205 Gti 1.6</t>
  </si>
  <si>
    <t>Peugeot</t>
  </si>
  <si>
    <t xml:space="preserve">106 1.4/1.4i/1.4D/1.5D </t>
  </si>
  <si>
    <t>1991&gt;</t>
  </si>
  <si>
    <t>Peugeot</t>
  </si>
  <si>
    <t>106 Gti / Rallye</t>
  </si>
  <si>
    <t>Peugeot</t>
  </si>
  <si>
    <t xml:space="preserve">205 GTi 1.9 </t>
  </si>
  <si>
    <t>&gt;1988</t>
  </si>
  <si>
    <t>Peugeot</t>
  </si>
  <si>
    <t xml:space="preserve">205 GTi 1.9 NonABS </t>
  </si>
  <si>
    <t>1988&gt;</t>
  </si>
  <si>
    <t>Peugeot</t>
  </si>
  <si>
    <t>309 (All Except Gti)</t>
  </si>
  <si>
    <t>Peugeot</t>
  </si>
  <si>
    <t>405 (All Except Mi16)</t>
  </si>
  <si>
    <t>Yaris (Excl. Sport)</t>
  </si>
  <si>
    <t>Peugeot</t>
  </si>
  <si>
    <t>405 Mi16 &gt; Chas.No.8043879</t>
  </si>
  <si>
    <t>5-SERIES (E39) ESTATE (Excl. M5)</t>
  </si>
  <si>
    <t>Peugeot</t>
  </si>
  <si>
    <t>405 Mi16 Chass.No.8043880&gt;</t>
  </si>
  <si>
    <t>Peugeot</t>
  </si>
  <si>
    <t>405 Non Mi16 (rear drum)</t>
  </si>
  <si>
    <t>Peugeot</t>
  </si>
  <si>
    <t>306 ( Rear Drum )</t>
  </si>
  <si>
    <t>1993 - on</t>
  </si>
  <si>
    <t>309 Gti (Solid Disc)</t>
  </si>
  <si>
    <t>Forester</t>
  </si>
  <si>
    <t>BMW</t>
  </si>
  <si>
    <t>316-325 (E21)  (NOT 323i)</t>
  </si>
  <si>
    <t>&gt;1982</t>
  </si>
  <si>
    <t>BMW</t>
  </si>
  <si>
    <t>1982 - 1991</t>
  </si>
  <si>
    <t>BMW</t>
  </si>
  <si>
    <t>1982 - 1991</t>
  </si>
  <si>
    <t>BMW</t>
  </si>
  <si>
    <t>8-SERIES (E31)</t>
  </si>
  <si>
    <t>1990 - 1999</t>
  </si>
  <si>
    <t>BMW</t>
  </si>
  <si>
    <t>Nissan</t>
  </si>
  <si>
    <t>Sunny/Pulsar GTiR</t>
  </si>
  <si>
    <t>Nissan</t>
  </si>
  <si>
    <t>Nissan</t>
  </si>
  <si>
    <t>Clio Sport 172 / 182 / 182 Cup/ Twingo GT</t>
  </si>
  <si>
    <t>Opel</t>
  </si>
  <si>
    <t>Manta ‘B’</t>
  </si>
  <si>
    <t>All Models</t>
  </si>
  <si>
    <t>Coupe 2.2/2.3 Quattro</t>
  </si>
  <si>
    <t>1984 - 1989</t>
  </si>
  <si>
    <t>UR Quattro 2.2 20v Turbo</t>
  </si>
  <si>
    <t>1996 - 2001</t>
  </si>
  <si>
    <t>1998 - 2002</t>
  </si>
  <si>
    <t>ZR (Rr. Disc)</t>
  </si>
  <si>
    <t>Mitsubishi</t>
  </si>
  <si>
    <t xml:space="preserve">Lancer Mk III </t>
  </si>
  <si>
    <t>1984 - 1988</t>
  </si>
  <si>
    <t>Peugeot</t>
  </si>
  <si>
    <t>205 Rallye</t>
  </si>
  <si>
    <t>Peugeot</t>
  </si>
  <si>
    <t>205 1.9L</t>
  </si>
  <si>
    <t>Peugeot</t>
  </si>
  <si>
    <t>205 1.6L</t>
  </si>
  <si>
    <t>Peugeot</t>
  </si>
  <si>
    <t>205 1.4 Carb</t>
  </si>
  <si>
    <t>147 GTA 3.2 V6 24v</t>
  </si>
  <si>
    <t>09/2004 - 10/2005</t>
  </si>
  <si>
    <t>BMW</t>
  </si>
  <si>
    <t xml:space="preserve">635 CSi </t>
  </si>
  <si>
    <t>1978 - 1982</t>
  </si>
  <si>
    <t>BMW</t>
  </si>
  <si>
    <t xml:space="preserve">635i </t>
  </si>
  <si>
    <t>1978 - 1982</t>
  </si>
  <si>
    <t>BMW</t>
  </si>
  <si>
    <t>M635 CSi (E34) + M5 (E28)</t>
  </si>
  <si>
    <t xml:space="preserve">7 Series (E32) </t>
  </si>
  <si>
    <t>1989 - 1995</t>
  </si>
  <si>
    <t>BMW</t>
  </si>
  <si>
    <t>2005</t>
  </si>
  <si>
    <t>1970-1976</t>
  </si>
  <si>
    <t>S 55/65/350/430/500/600  W220</t>
  </si>
  <si>
    <t>1986 - 1995</t>
  </si>
  <si>
    <t>Alfa Romeo</t>
  </si>
  <si>
    <t>Alfa Romeo</t>
  </si>
  <si>
    <t>Montreal</t>
  </si>
  <si>
    <t>Alfa Romeo</t>
  </si>
  <si>
    <t>155 (inc 4WD)</t>
  </si>
  <si>
    <t>Alfa Romeo</t>
  </si>
  <si>
    <t>Club</t>
  </si>
  <si>
    <t>Alfa Romeo</t>
  </si>
  <si>
    <t>164 (2.0 Twin Spark &amp; 3.0 V6)</t>
  </si>
  <si>
    <t xml:space="preserve">7 Series (E32) </t>
  </si>
  <si>
    <t>1989 - 1995</t>
  </si>
  <si>
    <t>BMW</t>
  </si>
  <si>
    <t>M5 (E12)</t>
  </si>
  <si>
    <t>BMW</t>
  </si>
  <si>
    <t>M535i (E12) 4 Line</t>
  </si>
  <si>
    <t>1980 - 1981</t>
  </si>
  <si>
    <t>BMW</t>
  </si>
  <si>
    <t>M535i (E28) 6 Line</t>
  </si>
  <si>
    <t>1985 - 1988</t>
  </si>
  <si>
    <t>BMW</t>
  </si>
  <si>
    <t>1988 - 1995</t>
  </si>
  <si>
    <t>BMW</t>
  </si>
  <si>
    <t>M3 (E36) 6 Line</t>
  </si>
  <si>
    <t>BMW</t>
  </si>
  <si>
    <t>M3 (E46)</t>
  </si>
  <si>
    <t>BMW</t>
  </si>
  <si>
    <t>XJ40 6.0L V12</t>
  </si>
  <si>
    <t>1993</t>
  </si>
  <si>
    <t>Z3 ( Rear Disc )</t>
  </si>
  <si>
    <t xml:space="preserve">200/400 1.4l 8V/16V </t>
  </si>
  <si>
    <t>200/400 (All Except 1.4l) 8V/16V</t>
  </si>
  <si>
    <t>BMW</t>
  </si>
  <si>
    <t>ZM Coupe</t>
  </si>
  <si>
    <t>Porsche</t>
  </si>
  <si>
    <t xml:space="preserve">Boxster/Boxster S </t>
  </si>
  <si>
    <t>1997-on</t>
  </si>
  <si>
    <t>Porsche</t>
  </si>
  <si>
    <t>Cayenne</t>
  </si>
  <si>
    <t>2003-on</t>
  </si>
  <si>
    <t>Pontiac</t>
  </si>
  <si>
    <t xml:space="preserve">Fiero </t>
  </si>
  <si>
    <t>1988</t>
  </si>
  <si>
    <t>Pontiac</t>
  </si>
  <si>
    <t xml:space="preserve">Fiero </t>
  </si>
  <si>
    <t>1984 - 1987</t>
  </si>
  <si>
    <t>Pontiac</t>
  </si>
  <si>
    <t>Transam</t>
  </si>
  <si>
    <t>Range Rover</t>
  </si>
  <si>
    <t xml:space="preserve">Metric </t>
  </si>
  <si>
    <t>Range Rover</t>
  </si>
  <si>
    <t xml:space="preserve">UNF </t>
  </si>
  <si>
    <t>Ford</t>
  </si>
  <si>
    <t xml:space="preserve">Escort Mk III </t>
  </si>
  <si>
    <t>1981</t>
  </si>
  <si>
    <t>Ford</t>
  </si>
  <si>
    <t>Escort Mk III (RS1600i/XR3i)</t>
  </si>
  <si>
    <t>1997 - 2003</t>
  </si>
  <si>
    <t>Ford</t>
  </si>
  <si>
    <t xml:space="preserve">Escort RS Turbo </t>
  </si>
  <si>
    <t>1984 - 1990</t>
  </si>
  <si>
    <t>Ford</t>
  </si>
  <si>
    <t>Sunbeam</t>
  </si>
  <si>
    <t>Alpine Tiger</t>
  </si>
  <si>
    <t>Subaru</t>
  </si>
  <si>
    <t>ZT (Rr. Disc)</t>
  </si>
  <si>
    <t>Legacy 2.0/2.2/2.5 (Rear Discs)</t>
  </si>
  <si>
    <t>1990 – 1994</t>
  </si>
  <si>
    <t>Subaru</t>
  </si>
  <si>
    <t>Amazon</t>
  </si>
  <si>
    <t>1966 - 1967</t>
  </si>
  <si>
    <t>Legacy 1.8/2.0 (Rear Drums)</t>
  </si>
  <si>
    <t>1990 – 1994</t>
  </si>
  <si>
    <t>Subaru</t>
  </si>
  <si>
    <t>Subaru</t>
  </si>
  <si>
    <t>Legacy 2.5 (Rr. Disc) – UK</t>
  </si>
  <si>
    <t>1998</t>
  </si>
  <si>
    <t>Ferrari</t>
  </si>
  <si>
    <t>328 GTB/GTS</t>
  </si>
  <si>
    <t xml:space="preserve">1996 - 1999 </t>
  </si>
  <si>
    <t xml:space="preserve">Alpine GTA V6 Turbo </t>
  </si>
  <si>
    <t>1990</t>
  </si>
  <si>
    <t>Renault</t>
  </si>
  <si>
    <t>Renault</t>
  </si>
  <si>
    <t>21 Turbo</t>
  </si>
  <si>
    <t>Renault</t>
  </si>
  <si>
    <t>25 V6 Turbo</t>
  </si>
  <si>
    <t>1993&gt;</t>
  </si>
  <si>
    <t>Ford</t>
  </si>
  <si>
    <t>1993 - 1995</t>
  </si>
  <si>
    <t>Ford</t>
  </si>
  <si>
    <t>1993 - 1995</t>
  </si>
  <si>
    <t>Ford</t>
  </si>
  <si>
    <t xml:space="preserve">Anglia 100E </t>
  </si>
  <si>
    <t>1962</t>
  </si>
  <si>
    <t>Landcruiser-Colorado</t>
  </si>
  <si>
    <t>1996-2002</t>
  </si>
  <si>
    <t>Ferrari</t>
  </si>
  <si>
    <t>308 GTB/GTS</t>
  </si>
  <si>
    <t>Ford</t>
  </si>
  <si>
    <t>1981 - 1990</t>
  </si>
  <si>
    <t>Renault</t>
  </si>
  <si>
    <t>19 16V</t>
  </si>
  <si>
    <t>Renault</t>
  </si>
  <si>
    <t>Renault</t>
  </si>
  <si>
    <t>Alpine A110</t>
  </si>
  <si>
    <t>Renault</t>
  </si>
  <si>
    <t>Renault</t>
  </si>
  <si>
    <t>Clio Rear Drum</t>
  </si>
  <si>
    <t>2001</t>
  </si>
  <si>
    <t>Renault</t>
  </si>
  <si>
    <t>2001-on</t>
  </si>
  <si>
    <t>Renault</t>
  </si>
  <si>
    <t>Clio V6</t>
  </si>
  <si>
    <t>2001</t>
  </si>
  <si>
    <t xml:space="preserve">99/900 </t>
  </si>
  <si>
    <t>&gt;1987</t>
  </si>
  <si>
    <t>Saab</t>
  </si>
  <si>
    <t>99/900  + Conv. '94</t>
  </si>
  <si>
    <t>1988 - 1993</t>
  </si>
  <si>
    <t>Cordoba</t>
  </si>
  <si>
    <t>1994 - 2002</t>
  </si>
  <si>
    <t>Saab</t>
  </si>
  <si>
    <t>Saab</t>
  </si>
  <si>
    <t>Saab</t>
  </si>
  <si>
    <t>Seat</t>
  </si>
  <si>
    <t>Ibiza MkI</t>
  </si>
  <si>
    <t>Seat</t>
  </si>
  <si>
    <t xml:space="preserve">Ibiza 2.0l 16v </t>
  </si>
  <si>
    <t>Seat</t>
  </si>
  <si>
    <t xml:space="preserve">Ibiza GT TDI 90CV </t>
  </si>
  <si>
    <t>1996&gt;</t>
  </si>
  <si>
    <t>Seat</t>
  </si>
  <si>
    <t>Ibiza Cupra R</t>
  </si>
  <si>
    <t>1999 – 2001</t>
  </si>
  <si>
    <t>Seat</t>
  </si>
  <si>
    <t xml:space="preserve">Toledo ( Rear Drum ) </t>
  </si>
  <si>
    <t>1991&gt;</t>
  </si>
  <si>
    <t>Seat</t>
  </si>
  <si>
    <t>Seat</t>
  </si>
  <si>
    <t>Singer</t>
  </si>
  <si>
    <t xml:space="preserve">Vogue Mk I-IV </t>
  </si>
  <si>
    <t>Fiat</t>
  </si>
  <si>
    <t xml:space="preserve">Uno 55 </t>
  </si>
  <si>
    <t>1983 - 1985</t>
  </si>
  <si>
    <t>Fiat</t>
  </si>
  <si>
    <t xml:space="preserve">Uno 60 </t>
  </si>
  <si>
    <t>1971 - 1980</t>
  </si>
  <si>
    <t>1985 - 1989</t>
  </si>
  <si>
    <t>Fiat</t>
  </si>
  <si>
    <t>Uno 60 (Facelift)</t>
  </si>
  <si>
    <t>1989 - 1992</t>
  </si>
  <si>
    <t>Fiat</t>
  </si>
  <si>
    <t xml:space="preserve">Uno 60 DS </t>
  </si>
  <si>
    <t>1987 - 1989</t>
  </si>
  <si>
    <t>Fiat</t>
  </si>
  <si>
    <t xml:space="preserve">Uno 60 DS </t>
  </si>
  <si>
    <t>1989&gt;</t>
  </si>
  <si>
    <t>Fiat</t>
  </si>
  <si>
    <t xml:space="preserve">Uno 70 </t>
  </si>
  <si>
    <t>1983 - 1989</t>
  </si>
  <si>
    <t>Fiat</t>
  </si>
  <si>
    <t xml:space="preserve">Uno 70 </t>
  </si>
  <si>
    <t>1990 - 1992</t>
  </si>
  <si>
    <t>Fiat</t>
  </si>
  <si>
    <t>Toyota</t>
  </si>
  <si>
    <t>Celica GT4 Turbo ST185</t>
  </si>
  <si>
    <t>Toyota</t>
  </si>
  <si>
    <t>Celica 2.0GT (ST202)</t>
  </si>
  <si>
    <t>1994</t>
  </si>
  <si>
    <t>Toyota</t>
  </si>
  <si>
    <t>Celica GTS (rear disc)</t>
  </si>
  <si>
    <t>2000</t>
  </si>
  <si>
    <t>Toyota</t>
  </si>
  <si>
    <t xml:space="preserve">Corolla 1.3-1.8D (EE80) </t>
  </si>
  <si>
    <t>1983 - 1987</t>
  </si>
  <si>
    <t>Toyota</t>
  </si>
  <si>
    <t xml:space="preserve">RX7 STD </t>
  </si>
  <si>
    <t>S-Series ( 4 front 1 rear )</t>
  </si>
  <si>
    <t>TVR</t>
  </si>
  <si>
    <t>V8S/S4</t>
  </si>
  <si>
    <t>TVR</t>
  </si>
  <si>
    <t>735 (E23)</t>
  </si>
  <si>
    <t xml:space="preserve">TT RS 2.5 </t>
  </si>
  <si>
    <t>P5</t>
  </si>
  <si>
    <t>Rover</t>
  </si>
  <si>
    <t>P6 3500 V8 Saloon &amp; Coupe</t>
  </si>
  <si>
    <t>Rover</t>
  </si>
  <si>
    <t>SD1</t>
  </si>
  <si>
    <t>Rover</t>
  </si>
  <si>
    <t>SD1 Vitesse</t>
  </si>
  <si>
    <t>Rover</t>
  </si>
  <si>
    <t xml:space="preserve">Metro/100 Series  </t>
  </si>
  <si>
    <t>1990&gt;</t>
  </si>
  <si>
    <t>Rover</t>
  </si>
  <si>
    <t>1989 - 1995</t>
  </si>
  <si>
    <t>Rover</t>
  </si>
  <si>
    <t>1989 - 1995</t>
  </si>
  <si>
    <t>Rover</t>
  </si>
  <si>
    <t>Rover</t>
  </si>
  <si>
    <t xml:space="preserve">800 Series </t>
  </si>
  <si>
    <t>1986&gt;</t>
  </si>
  <si>
    <t>Rover</t>
  </si>
  <si>
    <t>Uno Turbo</t>
  </si>
  <si>
    <t>Fiat</t>
  </si>
  <si>
    <t>Uno Turbo (Anti-skid)</t>
  </si>
  <si>
    <t>ZR (Rr. Drum)</t>
  </si>
  <si>
    <t>Porsche</t>
  </si>
  <si>
    <t>944 S2</t>
  </si>
  <si>
    <t>Porsche</t>
  </si>
  <si>
    <t>914/4</t>
  </si>
  <si>
    <t>Fiesta Mk V</t>
  </si>
  <si>
    <t xml:space="preserve">Ford </t>
  </si>
  <si>
    <t>Fiesta ST150 Rr. Disc</t>
  </si>
  <si>
    <t>33 (1.7 16v P4, 4x4) &amp; 33S (ABS)</t>
  </si>
  <si>
    <t>TVR</t>
  </si>
  <si>
    <t>Griffith</t>
  </si>
  <si>
    <t>TVR</t>
  </si>
  <si>
    <t>Chimera</t>
  </si>
  <si>
    <t>TVR</t>
  </si>
  <si>
    <t>Cerbera</t>
  </si>
  <si>
    <t>TVR</t>
  </si>
  <si>
    <t>A4 1.8T</t>
  </si>
  <si>
    <t>Fiat</t>
  </si>
  <si>
    <t>Uno 45 (903cc) (Facelift)</t>
  </si>
  <si>
    <t>1989 - 1993</t>
  </si>
  <si>
    <t>Punto 75 SX/ELX</t>
  </si>
  <si>
    <t>Fiat</t>
  </si>
  <si>
    <t>08/1988 - 1994</t>
  </si>
  <si>
    <t>Brava / Bravo non ABS</t>
  </si>
  <si>
    <t>1995&gt;</t>
  </si>
  <si>
    <t>Fiat</t>
  </si>
  <si>
    <t>Brava / Bravo ABS</t>
  </si>
  <si>
    <t>Corolla GT16 AE92 (Rear Disc)</t>
  </si>
  <si>
    <t>Accord Sedan 2.4 16v</t>
  </si>
  <si>
    <t>Subaru</t>
  </si>
  <si>
    <t>Subaru</t>
  </si>
  <si>
    <t>Subaru</t>
  </si>
  <si>
    <t>Suzuki</t>
  </si>
  <si>
    <t>SC100</t>
  </si>
  <si>
    <t>Suzuki</t>
  </si>
  <si>
    <t xml:space="preserve">Swift GTI Mk I </t>
  </si>
  <si>
    <t>&gt;1988</t>
  </si>
  <si>
    <t>Suzuki</t>
  </si>
  <si>
    <t xml:space="preserve">Swift GTI Mk II </t>
  </si>
  <si>
    <t>1988 - 1992</t>
  </si>
  <si>
    <t>Suzuki</t>
  </si>
  <si>
    <t xml:space="preserve">SJ410 Series 1 </t>
  </si>
  <si>
    <t>1982 - 1991</t>
  </si>
  <si>
    <t>518-540 (E34) (ABS)</t>
  </si>
  <si>
    <t>Ferrari</t>
  </si>
  <si>
    <t>308 GT4</t>
  </si>
  <si>
    <t>Ferrari</t>
  </si>
  <si>
    <t>348</t>
  </si>
  <si>
    <t>Ferrari</t>
  </si>
  <si>
    <t>350GT 2+2 250GT</t>
  </si>
  <si>
    <t>Ferrari</t>
  </si>
  <si>
    <t>365GT 2+2</t>
  </si>
  <si>
    <t>Ferrari</t>
  </si>
  <si>
    <t>246 Dino</t>
  </si>
  <si>
    <t>Ferrari</t>
  </si>
  <si>
    <t xml:space="preserve">275 GTE </t>
  </si>
  <si>
    <t>1965</t>
  </si>
  <si>
    <t>Ferrari</t>
  </si>
  <si>
    <t xml:space="preserve">275 GTB </t>
  </si>
  <si>
    <t>1965</t>
  </si>
  <si>
    <t>Ferrari</t>
  </si>
  <si>
    <t>512BB</t>
  </si>
  <si>
    <t>Ferrari</t>
  </si>
  <si>
    <t>Boxer</t>
  </si>
  <si>
    <t>Coupe 2.2/2.3 Quattro (Excl.20v)</t>
  </si>
  <si>
    <t>Ferrari</t>
  </si>
  <si>
    <t>1985 - 1987</t>
  </si>
  <si>
    <t>Ferrari</t>
  </si>
  <si>
    <t>Testarossa</t>
  </si>
  <si>
    <t>1987-1992</t>
  </si>
  <si>
    <t>Montero</t>
  </si>
  <si>
    <t>Suzuki</t>
  </si>
  <si>
    <t>SJ413 (Jeep)</t>
  </si>
  <si>
    <t>1985 - 1995</t>
  </si>
  <si>
    <t>Suzuki</t>
  </si>
  <si>
    <t>Talbot</t>
  </si>
  <si>
    <t>Sunbeam &amp; Lotus</t>
  </si>
  <si>
    <t>Talbot</t>
  </si>
  <si>
    <t>Avenger</t>
  </si>
  <si>
    <t xml:space="preserve">Shogun 3.0l V6 </t>
  </si>
  <si>
    <t>Ford</t>
  </si>
  <si>
    <t>Ford</t>
  </si>
  <si>
    <t>KA</t>
  </si>
  <si>
    <t>Ford</t>
  </si>
  <si>
    <t>Focus (Rear Drum) Exc.RS</t>
  </si>
  <si>
    <t>1998 - 9/2000</t>
  </si>
  <si>
    <t>Ford</t>
  </si>
  <si>
    <t>Focus (Rear Disc) Exc.RS</t>
  </si>
  <si>
    <t>1998 - 9/2000</t>
  </si>
  <si>
    <t>Ford</t>
  </si>
  <si>
    <t>Focus Exc.ST/RS</t>
  </si>
  <si>
    <t>Ford</t>
  </si>
  <si>
    <t>Focus RS</t>
  </si>
  <si>
    <t>Ford</t>
  </si>
  <si>
    <t>Astra Mk 1  1.2/1.3 *Late*</t>
  </si>
  <si>
    <t>1980 - 1982</t>
  </si>
  <si>
    <t>Vauxhall</t>
  </si>
  <si>
    <t>Astra Mk 1  1.6</t>
  </si>
  <si>
    <t>1982 - 1984</t>
  </si>
  <si>
    <t>Vauxhall</t>
  </si>
  <si>
    <t>Astra Mk 1 GTE 8V</t>
  </si>
  <si>
    <t>Honda</t>
  </si>
  <si>
    <t xml:space="preserve">Accord Mk I 1600 (1602cc) </t>
  </si>
  <si>
    <t>1978 - 1981</t>
  </si>
  <si>
    <t>Honda</t>
  </si>
  <si>
    <t xml:space="preserve">Accord Mk I 1600 (1602cc) </t>
  </si>
  <si>
    <t>1981 - 1983</t>
  </si>
  <si>
    <t>Honda</t>
  </si>
  <si>
    <t xml:space="preserve">Accord Mk I 1600 (1602cc) </t>
  </si>
  <si>
    <t>1984</t>
  </si>
  <si>
    <t>Megane Series 2 (225 / F1 Phase 1)</t>
  </si>
  <si>
    <t>Megane Series 2 (230 / R26 / DCi175)</t>
  </si>
  <si>
    <t>Toyota</t>
  </si>
  <si>
    <t>1984 - 1985</t>
  </si>
  <si>
    <t>Toyota</t>
  </si>
  <si>
    <t>Corolla 1.6i (AE86)</t>
  </si>
  <si>
    <t>Toyota</t>
  </si>
  <si>
    <t>Corolla AE92 (Rear Drum)</t>
  </si>
  <si>
    <t>1995&gt;</t>
  </si>
  <si>
    <t>Fiat</t>
  </si>
  <si>
    <t>Honda</t>
  </si>
  <si>
    <t>Civic Rr.Drum</t>
  </si>
  <si>
    <t>Honda</t>
  </si>
  <si>
    <t>Civic Rr.Disc</t>
  </si>
  <si>
    <t>1996 - 2000</t>
  </si>
  <si>
    <t>2002 - on</t>
  </si>
  <si>
    <t>Honda</t>
  </si>
  <si>
    <t xml:space="preserve">S800 </t>
  </si>
  <si>
    <t>Toyota</t>
  </si>
  <si>
    <t xml:space="preserve">Supra MA70 </t>
  </si>
  <si>
    <t>1986 - 1992</t>
  </si>
  <si>
    <t>Toyota</t>
  </si>
  <si>
    <t xml:space="preserve">Supra SC300/SC400  </t>
  </si>
  <si>
    <t>1993 - 1998</t>
  </si>
  <si>
    <t>Acura</t>
  </si>
  <si>
    <t xml:space="preserve">Integra </t>
  </si>
  <si>
    <t>Colt VI all CZT</t>
  </si>
  <si>
    <t xml:space="preserve">Regatta 85/85 &amp; Auto </t>
  </si>
  <si>
    <t>1986 - 1989</t>
  </si>
  <si>
    <t>Fiat</t>
  </si>
  <si>
    <t xml:space="preserve">Regatta 100 </t>
  </si>
  <si>
    <t>1984 - 1986</t>
  </si>
  <si>
    <t>Fiat</t>
  </si>
  <si>
    <t>Toyota</t>
  </si>
  <si>
    <t xml:space="preserve">Supra (MA61) </t>
  </si>
  <si>
    <t>1982 - 1985</t>
  </si>
  <si>
    <t>Toyota</t>
  </si>
  <si>
    <t>Supra JZA80</t>
  </si>
  <si>
    <t>Vauxhall</t>
  </si>
  <si>
    <t>Chevette 1256cc</t>
  </si>
  <si>
    <t>Vauxhall</t>
  </si>
  <si>
    <t>Viva</t>
  </si>
  <si>
    <t>Vauxhall</t>
  </si>
  <si>
    <t xml:space="preserve">Nova SR/GTE </t>
  </si>
  <si>
    <t>1983 - 1985</t>
  </si>
  <si>
    <t>Vauxhall</t>
  </si>
  <si>
    <t xml:space="preserve">Nova SR/GTE </t>
  </si>
  <si>
    <t>1985&gt;</t>
  </si>
  <si>
    <t>Vauxhall</t>
  </si>
  <si>
    <t>Vauxhall</t>
  </si>
  <si>
    <t>Cavalier Mk 2  *Early*</t>
  </si>
  <si>
    <t>V70 4x4</t>
  </si>
  <si>
    <t>Prelude Gen 5</t>
  </si>
  <si>
    <t>Honda</t>
  </si>
  <si>
    <t>Integra (Type-R)</t>
  </si>
  <si>
    <t>1997 - 1998</t>
  </si>
  <si>
    <t>Honda</t>
  </si>
  <si>
    <t>Integra (Non Type-R)</t>
  </si>
  <si>
    <t>E-Type SI 3.8/4.2</t>
  </si>
  <si>
    <t>Jaguar</t>
  </si>
  <si>
    <t>E-Type SII 2+2 4.2</t>
  </si>
  <si>
    <t>Jaguar</t>
  </si>
  <si>
    <t>E-Type SIII V12 5.3</t>
  </si>
  <si>
    <t>Jaguar</t>
  </si>
  <si>
    <t>850 / S70 / V70 / C70 (15" Wheels) 2WD</t>
  </si>
  <si>
    <t>Volkswagen</t>
  </si>
  <si>
    <t>Golf Mk 1 (with Teeves Calipers)</t>
  </si>
  <si>
    <t>Volkswagen</t>
  </si>
  <si>
    <t>Golf Gti Mk 1/Scirocco</t>
  </si>
  <si>
    <t>Volkswagen</t>
  </si>
  <si>
    <t>Golf Gti Mk 1/Scirocco Rear Disc</t>
  </si>
  <si>
    <t>Volkswagen</t>
  </si>
  <si>
    <t>Lancia</t>
  </si>
  <si>
    <t>Stratos</t>
  </si>
  <si>
    <t>A6 1.8 / 2.0 / 2.6 / 2.8 / 2.5TDi (+ Quattro)</t>
  </si>
  <si>
    <t>08/1994 - 12/1997</t>
  </si>
  <si>
    <t>TF</t>
  </si>
  <si>
    <t>Xsara Picasso</t>
  </si>
  <si>
    <t>1997 - 2000</t>
  </si>
  <si>
    <t>Xsara VTS</t>
  </si>
  <si>
    <t>156 GTA 3.2 V6</t>
  </si>
  <si>
    <t>Jaguar</t>
  </si>
  <si>
    <t>Volkswagen</t>
  </si>
  <si>
    <t>Golf 1.6 ( Carb ) Mk 2</t>
  </si>
  <si>
    <t>2000 - on</t>
  </si>
  <si>
    <t>Jenson</t>
  </si>
  <si>
    <t>Healey</t>
  </si>
  <si>
    <t>Interceptor 2</t>
  </si>
  <si>
    <t>Lada</t>
  </si>
  <si>
    <t>Niva</t>
  </si>
  <si>
    <t>PEUGEOT 406 COUPE WITH BREMBO CAL</t>
  </si>
  <si>
    <t>Toyota</t>
  </si>
  <si>
    <t>Carina T19</t>
  </si>
  <si>
    <t>Coupe Roadster</t>
  </si>
  <si>
    <t>Fiat</t>
  </si>
  <si>
    <t>1994 - 1998</t>
  </si>
  <si>
    <t>Honda</t>
  </si>
  <si>
    <t>NSX</t>
  </si>
  <si>
    <t>850 / V70XC 4X4</t>
  </si>
  <si>
    <t>480 Turbo (non-ABS)</t>
  </si>
  <si>
    <t>Volkswagen</t>
  </si>
  <si>
    <t xml:space="preserve">Kadett 'C' (Disc/Drum) </t>
  </si>
  <si>
    <t>1964 - 1967</t>
  </si>
  <si>
    <t>Volkswagen</t>
  </si>
  <si>
    <t xml:space="preserve">Karmann Ghia (Front Discs) </t>
  </si>
  <si>
    <t>1968 - 1974</t>
  </si>
  <si>
    <t>S40 / V40 / V50 (15"/16" Wheels)</t>
  </si>
  <si>
    <t>2004 &gt;</t>
  </si>
  <si>
    <t>S40 / V40 / V50 (16.5" Wheels)</t>
  </si>
  <si>
    <t>3 Series (E90, E91,E92) all models including M3</t>
  </si>
  <si>
    <t>Honda</t>
  </si>
  <si>
    <t>Hillman</t>
  </si>
  <si>
    <t>Imp</t>
  </si>
  <si>
    <t>Hyundai</t>
  </si>
  <si>
    <t>Coupe S Turbo</t>
  </si>
  <si>
    <t>Hyundai</t>
  </si>
  <si>
    <t xml:space="preserve">S' Coupe </t>
  </si>
  <si>
    <t>1999</t>
  </si>
  <si>
    <t>93</t>
  </si>
  <si>
    <t>2004 - on</t>
  </si>
  <si>
    <t>Hyundai</t>
  </si>
  <si>
    <t xml:space="preserve">S' Coupe </t>
  </si>
  <si>
    <t>Hyundai</t>
  </si>
  <si>
    <t>Sonata</t>
  </si>
  <si>
    <t>Hyundai</t>
  </si>
  <si>
    <t>Astra Mk 2  1.2/1.3</t>
  </si>
  <si>
    <t>1984 - 1985</t>
  </si>
  <si>
    <t>Vauxhall</t>
  </si>
  <si>
    <t>Astra Mk 2  (1.6 85-92)</t>
  </si>
  <si>
    <t>1985 - 1991</t>
  </si>
  <si>
    <t>Vauxhall</t>
  </si>
  <si>
    <t>Astra GTE MK11 8V</t>
  </si>
  <si>
    <t>Vauxhall</t>
  </si>
  <si>
    <t>+8</t>
  </si>
  <si>
    <t>Vauxhall</t>
  </si>
  <si>
    <t>1992</t>
  </si>
  <si>
    <t>Vauxhall</t>
  </si>
  <si>
    <t>1992&gt;</t>
  </si>
  <si>
    <t>Vauxhall</t>
  </si>
  <si>
    <t xml:space="preserve">Astra Mk 2 GTE 16V </t>
  </si>
  <si>
    <t>1990 - 1992</t>
  </si>
  <si>
    <t>4CV</t>
  </si>
  <si>
    <t>Vauxhall</t>
  </si>
  <si>
    <t>Astra MK3 GSi 16V</t>
  </si>
  <si>
    <t>Vauxhall</t>
  </si>
  <si>
    <t>1991 - 1997</t>
  </si>
  <si>
    <t>Vauxhall</t>
  </si>
  <si>
    <t xml:space="preserve">Astra Mk 4 With Rear Drums  </t>
  </si>
  <si>
    <t>S40 / V40 (Old Shape)</t>
  </si>
  <si>
    <t>&gt; 2004</t>
  </si>
  <si>
    <t>S70 / V70 / C70 (16"+ Wheels) 2WD</t>
  </si>
  <si>
    <t>2003 - 2008</t>
  </si>
  <si>
    <t>&gt; 1998</t>
  </si>
  <si>
    <t>S70 / V70 / C70 (16" Wheels) 2WD</t>
  </si>
  <si>
    <t>S70 / V70 / C70 (15" Wheels) 2WD</t>
  </si>
  <si>
    <t>1999 - 2000</t>
  </si>
  <si>
    <t>S70 / V70 / C70 (16+ Wheels) 2WD</t>
  </si>
  <si>
    <t>Interceptor 3</t>
  </si>
  <si>
    <t>Honda</t>
  </si>
  <si>
    <t xml:space="preserve">Accord Mk III 2.0/2.0i </t>
  </si>
  <si>
    <t>1986 - 1989</t>
  </si>
  <si>
    <t>Honda</t>
  </si>
  <si>
    <t>SJA0304-3C</t>
  </si>
  <si>
    <t>SJA0500-3C</t>
  </si>
  <si>
    <t>SJA0503-3C</t>
  </si>
  <si>
    <t>SJA0850-4C</t>
  </si>
  <si>
    <t>SJA0904-3C</t>
  </si>
  <si>
    <t>SJA1000-4C</t>
  </si>
  <si>
    <t>SJN0200-3C</t>
  </si>
  <si>
    <t>SLR0107-4C</t>
  </si>
  <si>
    <t>SLS0202-4C</t>
  </si>
  <si>
    <t>SLS0204-4C</t>
  </si>
  <si>
    <t>SLS1100-4C</t>
  </si>
  <si>
    <t>SME0500-4C</t>
  </si>
  <si>
    <t>SMG1601-4C</t>
  </si>
  <si>
    <t>SMT0860-8C</t>
  </si>
  <si>
    <t>SNN0201-4C</t>
  </si>
  <si>
    <t>SNN0202-4C</t>
  </si>
  <si>
    <t>SNN0203-4C</t>
  </si>
  <si>
    <t>SNN0500-4C</t>
  </si>
  <si>
    <t>SNN0501-4C</t>
  </si>
  <si>
    <t>SPE0100-4C</t>
  </si>
  <si>
    <t>SPE0209-4C</t>
  </si>
  <si>
    <t>SPE0210-6C</t>
  </si>
  <si>
    <t>SPE0900-4C</t>
  </si>
  <si>
    <t>SPE0902-4C</t>
  </si>
  <si>
    <t>SPR0300-4C</t>
  </si>
  <si>
    <t>SPR0610-4C</t>
  </si>
  <si>
    <t>SRN0405-4C</t>
  </si>
  <si>
    <t>SRN0610-4C</t>
  </si>
  <si>
    <t>SRV0301-3C</t>
  </si>
  <si>
    <t>850 (16" Wheels)</t>
  </si>
  <si>
    <t>SVV0502-4P</t>
  </si>
  <si>
    <t>SVV0502-4C</t>
  </si>
  <si>
    <t>SSB0400-4C</t>
  </si>
  <si>
    <t>SSM0050-3C</t>
  </si>
  <si>
    <t>SSU0100-4C</t>
  </si>
  <si>
    <t>STA0100-3C</t>
  </si>
  <si>
    <t>STH0300-4C</t>
  </si>
  <si>
    <t>STH0400-4C</t>
  </si>
  <si>
    <t>STV0800-4C</t>
  </si>
  <si>
    <t>STV0900-4C</t>
  </si>
  <si>
    <t>STY0100-8C</t>
  </si>
  <si>
    <t>STY0800-4C</t>
  </si>
  <si>
    <t>SVA0150-3C</t>
  </si>
  <si>
    <t>SVA0352-4C</t>
  </si>
  <si>
    <t>SVA0700-4C</t>
  </si>
  <si>
    <t>SVA0990-4C</t>
  </si>
  <si>
    <t>SVA1100-4C</t>
  </si>
  <si>
    <t>SVV0010-3C</t>
  </si>
  <si>
    <t>SVW0325-4C</t>
  </si>
  <si>
    <t>SVW0675-4C</t>
  </si>
  <si>
    <t>SVW0701-4C</t>
  </si>
  <si>
    <t>SVW0910-6C</t>
  </si>
  <si>
    <t>SVW0990-4C</t>
  </si>
  <si>
    <t>SVW1000-4C</t>
  </si>
  <si>
    <t>SAR1401-4C</t>
  </si>
  <si>
    <t>SBW0250-4C</t>
  </si>
  <si>
    <t>SBW1150-4C</t>
  </si>
  <si>
    <t>SBW1175-4C</t>
  </si>
  <si>
    <t>SFD0102-4C</t>
  </si>
  <si>
    <t>SFD0120-4C</t>
  </si>
  <si>
    <t>SFD0207-4C</t>
  </si>
  <si>
    <t>SFE0710-4C</t>
  </si>
  <si>
    <t>SFT0900-4C</t>
  </si>
  <si>
    <t>SHD0010-4C</t>
  </si>
  <si>
    <t>SHD0520-4C</t>
  </si>
  <si>
    <t>SHD0750-4C</t>
  </si>
  <si>
    <t>SHD1004-4C</t>
  </si>
  <si>
    <t>SHD1005-4C</t>
  </si>
  <si>
    <t>SHD1010-4C</t>
  </si>
  <si>
    <t>SJA1050-4C</t>
  </si>
  <si>
    <t>SLN0270-4C</t>
  </si>
  <si>
    <t>SLS0250-6C</t>
  </si>
  <si>
    <t>SMG1300-4C</t>
  </si>
  <si>
    <t>SMG1350-4C</t>
  </si>
  <si>
    <t>SMT0706-4C</t>
  </si>
  <si>
    <t>SOP0102-3C</t>
  </si>
  <si>
    <t>SPE1150-4C</t>
  </si>
  <si>
    <t>SPR0400-4C</t>
  </si>
  <si>
    <t>SPR0800-4C</t>
  </si>
  <si>
    <t>SRV0407-4C</t>
  </si>
  <si>
    <t>SSB0600-6C</t>
  </si>
  <si>
    <t>STY0501-4C</t>
  </si>
  <si>
    <t>SVA0250-4C</t>
  </si>
  <si>
    <t>SVA0725-4C</t>
  </si>
  <si>
    <t>SVA0880-4C</t>
  </si>
  <si>
    <t>SVA0885-4C</t>
  </si>
  <si>
    <t>SVA0940-4C</t>
  </si>
  <si>
    <t>SVA1000-4C</t>
  </si>
  <si>
    <t>SVW0608-4C</t>
  </si>
  <si>
    <t>SVW0615-4C</t>
  </si>
  <si>
    <t>SCV0197-4C</t>
  </si>
  <si>
    <t>SFD0107-4C</t>
  </si>
  <si>
    <t>SFD1012-4C</t>
  </si>
  <si>
    <t>SFE0400-4C</t>
  </si>
  <si>
    <t>SHD0005-4C</t>
  </si>
  <si>
    <t>SHD0702-4C</t>
  </si>
  <si>
    <t>SHD1001-4C</t>
  </si>
  <si>
    <t>SJN0100-3C</t>
  </si>
  <si>
    <t>SMA0102-4C</t>
  </si>
  <si>
    <t>SMA0252-4C</t>
  </si>
  <si>
    <t>SMG1400-4C</t>
  </si>
  <si>
    <t>SMG1500-4C</t>
  </si>
  <si>
    <t>SMG1600-4C</t>
  </si>
  <si>
    <t>SMT0703-4C</t>
  </si>
  <si>
    <t>SMT0750-4C</t>
  </si>
  <si>
    <t>SPE0201-6C</t>
  </si>
  <si>
    <t>SRL0203-3C</t>
  </si>
  <si>
    <t>SRN0402-4C</t>
  </si>
  <si>
    <t>SRV0401-4C</t>
  </si>
  <si>
    <t>SRV0404-4C</t>
  </si>
  <si>
    <t>SSU0102-6C</t>
  </si>
  <si>
    <t>SSU0200-4C</t>
  </si>
  <si>
    <t>SSU0500-4C</t>
  </si>
  <si>
    <t>STY0101-4C</t>
  </si>
  <si>
    <t>SVW0250-4C</t>
  </si>
  <si>
    <t>SVW0610-4C</t>
  </si>
  <si>
    <t>SFD0701-4C</t>
  </si>
  <si>
    <t>SFE0100-4C</t>
  </si>
  <si>
    <t>SMA0101-4C</t>
  </si>
  <si>
    <t>SMT0704-4C</t>
  </si>
  <si>
    <t>SMT0709-4C</t>
  </si>
  <si>
    <t>SMT0870-4C</t>
  </si>
  <si>
    <t>SNN0425-4C</t>
  </si>
  <si>
    <t>SPE0200-6C</t>
  </si>
  <si>
    <t>SPR0600-4C</t>
  </si>
  <si>
    <t>SSU0201-4C</t>
  </si>
  <si>
    <t>SSU0300-4C</t>
  </si>
  <si>
    <t>SSU0400-4C</t>
  </si>
  <si>
    <t>SSU0600-4C</t>
  </si>
  <si>
    <t>SSZ0201-4C</t>
  </si>
  <si>
    <t>SVA0500-4C</t>
  </si>
  <si>
    <t>SVA1200-4C</t>
  </si>
  <si>
    <t>SVW0111-4C</t>
  </si>
  <si>
    <t>SAU0530-4C</t>
  </si>
  <si>
    <t>SAU0610-4C</t>
  </si>
  <si>
    <t>SBW1100-4C</t>
  </si>
  <si>
    <t>SFE0200-4C</t>
  </si>
  <si>
    <t>SHD0380-4C</t>
  </si>
  <si>
    <t>SHD0390-6C</t>
  </si>
  <si>
    <t>SMT0707-4C</t>
  </si>
  <si>
    <t>SMT0708-4C</t>
  </si>
  <si>
    <t>SNN0800-4C</t>
  </si>
  <si>
    <t>SRA0107-6C</t>
  </si>
  <si>
    <t>SSB0510-4C</t>
  </si>
  <si>
    <t>SSE0400-4C</t>
  </si>
  <si>
    <t>SSK0500-4C</t>
  </si>
  <si>
    <t>SSU0250-4C</t>
  </si>
  <si>
    <t>SSU0550-4C</t>
  </si>
  <si>
    <t>SSU0700-4C</t>
  </si>
  <si>
    <t>STV0400-4C</t>
  </si>
  <si>
    <t>STY0011-4C</t>
  </si>
  <si>
    <t>STY0015-4C</t>
  </si>
  <si>
    <t>STY0125-4C</t>
  </si>
  <si>
    <t>STY0127-4C</t>
  </si>
  <si>
    <t>STY0451-5C</t>
  </si>
  <si>
    <t>STY1001-4C</t>
  </si>
  <si>
    <t>SVA1050-4C</t>
  </si>
  <si>
    <t>SAA0100-4C</t>
  </si>
  <si>
    <t>SAA0400-4C</t>
  </si>
  <si>
    <t>SAC0101-4C</t>
  </si>
  <si>
    <t>SAH0102-3C</t>
  </si>
  <si>
    <t>SAH0104-2C</t>
  </si>
  <si>
    <t>SAH0105-3C</t>
  </si>
  <si>
    <t>SAH0201-3C</t>
  </si>
  <si>
    <t>SAH0401-4C</t>
  </si>
  <si>
    <t>SAH0501-3C</t>
  </si>
  <si>
    <t>SAH0510-4C</t>
  </si>
  <si>
    <t>SAH0706-4C</t>
  </si>
  <si>
    <t>SAM0201-3C</t>
  </si>
  <si>
    <t>SAM0300-3C</t>
  </si>
  <si>
    <t>SAM0400-3C</t>
  </si>
  <si>
    <t>SAR0200-3C</t>
  </si>
  <si>
    <t>SAR0300-3C</t>
  </si>
  <si>
    <t>SAR0400-3C</t>
  </si>
  <si>
    <t>SAR0420-4C</t>
  </si>
  <si>
    <t>SAR0430-4C</t>
  </si>
  <si>
    <t>SAR0450-4C</t>
  </si>
  <si>
    <t>SAR0460-6C</t>
  </si>
  <si>
    <t>SAR0500-3C</t>
  </si>
  <si>
    <t>SAR0600-4C</t>
  </si>
  <si>
    <t>SAR0701-3C</t>
  </si>
  <si>
    <t>SAR0702-3C</t>
  </si>
  <si>
    <t>SAR0750-3C</t>
  </si>
  <si>
    <t>SAR0800-3C</t>
  </si>
  <si>
    <t>SAR0850-3C</t>
  </si>
  <si>
    <t>SAR0900-3C</t>
  </si>
  <si>
    <t>SAR0950-3C</t>
  </si>
  <si>
    <t>SAR1000-3C</t>
  </si>
  <si>
    <t>SAR1100-4C</t>
  </si>
  <si>
    <t>SAR1200-3C</t>
  </si>
  <si>
    <t>SAR1300-4C</t>
  </si>
  <si>
    <t>SAR1350-6C</t>
  </si>
  <si>
    <t>SAR1500-4C</t>
  </si>
  <si>
    <t>SAU0101-4C</t>
  </si>
  <si>
    <t>SAU0123-6C</t>
  </si>
  <si>
    <t>SAU0143-4C</t>
  </si>
  <si>
    <t>SAU0144-4C</t>
  </si>
  <si>
    <t>SAU0191-4C</t>
  </si>
  <si>
    <t>SAU0192-4C</t>
  </si>
  <si>
    <t>SAU0194-4C</t>
  </si>
  <si>
    <t>SAU0200-4C</t>
  </si>
  <si>
    <t>SAU0260-4C</t>
  </si>
  <si>
    <t>SAU0275-4C</t>
  </si>
  <si>
    <t>SAU0505-6C</t>
  </si>
  <si>
    <t>SAU0506-6C</t>
  </si>
  <si>
    <t>SAU0550-6C</t>
  </si>
  <si>
    <t>SAU0605-4C</t>
  </si>
  <si>
    <t>SAU0609-4C</t>
  </si>
  <si>
    <t>SAU0700-4C</t>
  </si>
  <si>
    <t>SAU0701-4C</t>
  </si>
  <si>
    <t>SBT0100-6C</t>
  </si>
  <si>
    <t>SBM0102-6C</t>
  </si>
  <si>
    <t>SBW0009-6C</t>
  </si>
  <si>
    <t>SBW0039-4C</t>
  </si>
  <si>
    <t>SBW0039-6C</t>
  </si>
  <si>
    <t>SBW0040-4C</t>
  </si>
  <si>
    <t>SBW0042-4C</t>
  </si>
  <si>
    <t>SBW0045-4C</t>
  </si>
  <si>
    <t>SBW0100-6C</t>
  </si>
  <si>
    <t>SBW0102-4C</t>
  </si>
  <si>
    <t>SBW0103-4C</t>
  </si>
  <si>
    <t>SBW0300-4C</t>
  </si>
  <si>
    <t>SBW0300-6C</t>
  </si>
  <si>
    <t>SBW0400-4C</t>
  </si>
  <si>
    <t>SBW0400-6C</t>
  </si>
  <si>
    <t>SBW0401-6C</t>
  </si>
  <si>
    <t>SBW0500-4C</t>
  </si>
  <si>
    <t>SBW0700-6C</t>
  </si>
  <si>
    <t>SBW0750-6C</t>
  </si>
  <si>
    <t>SBW0799-6C</t>
  </si>
  <si>
    <t>SBW0800-4C</t>
  </si>
  <si>
    <t>SBW0801-6C</t>
  </si>
  <si>
    <t>SCN0100-4C</t>
  </si>
  <si>
    <t>SCN0140-4C</t>
  </si>
  <si>
    <t>SCN0150-6C</t>
  </si>
  <si>
    <t>SCN0550-4C</t>
  </si>
  <si>
    <t>SCN0600-2C</t>
  </si>
  <si>
    <t>SCV0150-4C</t>
  </si>
  <si>
    <t>SCV0190-4C</t>
  </si>
  <si>
    <t>SDA0100-3C</t>
  </si>
  <si>
    <t>SDA0200-3C</t>
  </si>
  <si>
    <t>SDH0101-6C</t>
  </si>
  <si>
    <t>SDN0100-4C</t>
  </si>
  <si>
    <t>SDN0200-4C</t>
  </si>
  <si>
    <t>SFD0001-3C</t>
  </si>
  <si>
    <t>SFD0060-3C</t>
  </si>
  <si>
    <t>SFD0101-4C</t>
  </si>
  <si>
    <t>SFD0201-3C</t>
  </si>
  <si>
    <t>SFD0210-4C</t>
  </si>
  <si>
    <t>SFD0211-4C</t>
  </si>
  <si>
    <t>SFD0302-4C</t>
  </si>
  <si>
    <t>SFD0350-5C</t>
  </si>
  <si>
    <t>SFD0370-4C</t>
  </si>
  <si>
    <t>SFD0380-4C</t>
  </si>
  <si>
    <t>SFD0390-6C</t>
  </si>
  <si>
    <t>SFD0501-3C</t>
  </si>
  <si>
    <t>SFD0503-3C</t>
  </si>
  <si>
    <t>SFD0601-3C</t>
  </si>
  <si>
    <t>SFD0602-3C</t>
  </si>
  <si>
    <t>SFD0800-4C</t>
  </si>
  <si>
    <t>SFD0801-4C</t>
  </si>
  <si>
    <t>SFD1011-4C</t>
  </si>
  <si>
    <t>SFD1060-4C</t>
  </si>
  <si>
    <t>SFE0150-4C</t>
  </si>
  <si>
    <t>SFE0300-4C</t>
  </si>
  <si>
    <t>SFE0305-4C</t>
  </si>
  <si>
    <t>SFE0500-8C</t>
  </si>
  <si>
    <t>SFE0600-4C</t>
  </si>
  <si>
    <t>SFE0700-4C</t>
  </si>
  <si>
    <t>SFE0800-4C</t>
  </si>
  <si>
    <t>SFE0801-4C</t>
  </si>
  <si>
    <t>SFT0095-4C</t>
  </si>
  <si>
    <t>SFT0200-6C</t>
  </si>
  <si>
    <t>SFT0245-4C</t>
  </si>
  <si>
    <t>SFT0655-4C</t>
  </si>
  <si>
    <t>SFT0656-4C</t>
  </si>
  <si>
    <t>SFT0680-4C</t>
  </si>
  <si>
    <t>SFT0751-6C</t>
  </si>
  <si>
    <t>SFT9007-6C</t>
  </si>
  <si>
    <t>SGN0100-4C</t>
  </si>
  <si>
    <t>SHD0001-4C</t>
  </si>
  <si>
    <t>SHD0003-4C</t>
  </si>
  <si>
    <t>SHD0006-4C</t>
  </si>
  <si>
    <t>SHD0385-4C</t>
  </si>
  <si>
    <t>SHD0400-3C</t>
  </si>
  <si>
    <t>SHD0401-4C</t>
  </si>
  <si>
    <t>SHD0402-4C</t>
  </si>
  <si>
    <t>SHD0403-4C</t>
  </si>
  <si>
    <t>SHD0500-4C</t>
  </si>
  <si>
    <t>SHD0510-6C</t>
  </si>
  <si>
    <t>SHD0600-4C</t>
  </si>
  <si>
    <t>SHD0700-4C</t>
  </si>
  <si>
    <t>SHD1003-4C</t>
  </si>
  <si>
    <t>SHL0100-4C</t>
  </si>
  <si>
    <t>SHY0120-4C</t>
  </si>
  <si>
    <t>SHY0400-4C</t>
  </si>
  <si>
    <t>SHY0600-4C</t>
  </si>
  <si>
    <t>SJA0200-3C</t>
  </si>
  <si>
    <t>SJA0302-3C</t>
  </si>
  <si>
    <t>SJA0303-3C</t>
  </si>
  <si>
    <t>SJA0502-3C</t>
  </si>
  <si>
    <t>SJA0505-4C</t>
  </si>
  <si>
    <t>SJA0506-3C</t>
  </si>
  <si>
    <t>SJA0508-4C</t>
  </si>
  <si>
    <t>SJA0509-4C</t>
  </si>
  <si>
    <t>SJA0510-4C</t>
  </si>
  <si>
    <t>SJA0750-3C</t>
  </si>
  <si>
    <t>SJA0802-4C</t>
  </si>
  <si>
    <t>SJA0808-3C</t>
  </si>
  <si>
    <t>SJA0810-3C</t>
  </si>
  <si>
    <t>SJA0811-3C</t>
  </si>
  <si>
    <t>SJA0725-4C</t>
  </si>
  <si>
    <t>SLN0250-4C</t>
  </si>
  <si>
    <t>SLN0271-4C</t>
  </si>
  <si>
    <t>SLN0272-4C</t>
  </si>
  <si>
    <t>SLN0800-4C</t>
  </si>
  <si>
    <t>SLR0099-3C</t>
  </si>
  <si>
    <t>SLR0101-3C</t>
  </si>
  <si>
    <t>SLR0102-3C</t>
  </si>
  <si>
    <t>SLR0103-3C</t>
  </si>
  <si>
    <t>SLR0104-3C</t>
  </si>
  <si>
    <t>SLR0107-3C</t>
  </si>
  <si>
    <t>SLR0108-4C</t>
  </si>
  <si>
    <t>SLR0109-4C</t>
  </si>
  <si>
    <t>SLR0300-5C</t>
  </si>
  <si>
    <t>SLR0400-4C</t>
  </si>
  <si>
    <t>SLX0250-4C</t>
  </si>
  <si>
    <t>SLS0103-3C</t>
  </si>
  <si>
    <t>SLS0201-4C</t>
  </si>
  <si>
    <t>SLS0203-4C</t>
  </si>
  <si>
    <t>SLS0400-4C</t>
  </si>
  <si>
    <t>SLS0500-4C</t>
  </si>
  <si>
    <t>SLS0600-4C</t>
  </si>
  <si>
    <t>SLS0701-4C</t>
  </si>
  <si>
    <t>SLS0702-4C</t>
  </si>
  <si>
    <t>SMA0200-4C</t>
  </si>
  <si>
    <t>SMA0250-4C</t>
  </si>
  <si>
    <t>SMA0325-4C</t>
  </si>
  <si>
    <t>SMA0326-4C</t>
  </si>
  <si>
    <t>SMA0400-4C</t>
  </si>
  <si>
    <t>SME0100-4C</t>
  </si>
  <si>
    <t>SME0400-4C</t>
  </si>
  <si>
    <t>SME0410-4C</t>
  </si>
  <si>
    <t>SME0800-3C</t>
  </si>
  <si>
    <t>SME0801-5C</t>
  </si>
  <si>
    <t>SME0820-4C</t>
  </si>
  <si>
    <t>SME0900-4C</t>
  </si>
  <si>
    <t>SME0910-4C</t>
  </si>
  <si>
    <t>SMG0500-3C</t>
  </si>
  <si>
    <t>SMG0600-3C</t>
  </si>
  <si>
    <t>SMG0800-3C</t>
  </si>
  <si>
    <t>SMN0400-3C</t>
  </si>
  <si>
    <t>SMN0200-3C</t>
  </si>
  <si>
    <t>SMN0250-3C</t>
  </si>
  <si>
    <t>SMN0300-3C</t>
  </si>
  <si>
    <t>SMS0200-6C</t>
  </si>
  <si>
    <t>SMT0100-8C</t>
  </si>
  <si>
    <t>SMT0200-8C</t>
  </si>
  <si>
    <t>SMT0300-6C</t>
  </si>
  <si>
    <t>SMT0325-7C</t>
  </si>
  <si>
    <t>SMT0375-6C</t>
  </si>
  <si>
    <t>SMT0400-6C</t>
  </si>
  <si>
    <t>SMT0500-8C</t>
  </si>
  <si>
    <t>SMT0501-4C</t>
  </si>
  <si>
    <t>SMT0600-8C</t>
  </si>
  <si>
    <t>SMT0700-8C</t>
  </si>
  <si>
    <t>SMT0701-4C</t>
  </si>
  <si>
    <t>SMT0702-4C</t>
  </si>
  <si>
    <t>SMT0710-4C</t>
  </si>
  <si>
    <t>SMT0850-4C</t>
  </si>
  <si>
    <t>SMT0851-4C</t>
  </si>
  <si>
    <t>SMT0852-7C</t>
  </si>
  <si>
    <t>SMT0900-4C</t>
  </si>
  <si>
    <t>SNN0175-4C</t>
  </si>
  <si>
    <t>SNN0180-4C</t>
  </si>
  <si>
    <t>SNN0190-4C</t>
  </si>
  <si>
    <t>SNN0200-4C</t>
  </si>
  <si>
    <t>SNN0300-4C</t>
  </si>
  <si>
    <t>SNN0400-4C</t>
  </si>
  <si>
    <t>SNN0450-4C</t>
  </si>
  <si>
    <t>SNN0460-4C</t>
  </si>
  <si>
    <t>SNN0600-4C</t>
  </si>
  <si>
    <t>SNN0650-4C</t>
  </si>
  <si>
    <t>SNN0700-4C</t>
  </si>
  <si>
    <t>SOP0101-3C</t>
  </si>
  <si>
    <t>SPE0102-4C</t>
  </si>
  <si>
    <t>SPE0202-4C</t>
  </si>
  <si>
    <t>SPE0203-6C</t>
  </si>
  <si>
    <t>SPE0205-4C</t>
  </si>
  <si>
    <t>SPE0208-4C</t>
  </si>
  <si>
    <t>SPE0500-6C</t>
  </si>
  <si>
    <t>SPE0700-4C</t>
  </si>
  <si>
    <t>SPE0800-6C</t>
  </si>
  <si>
    <t>SPE0801-6C</t>
  </si>
  <si>
    <t>SPE0802-6C</t>
  </si>
  <si>
    <t>SPE0803-4C</t>
  </si>
  <si>
    <t>SPR0150-4C</t>
  </si>
  <si>
    <t>SPR0160-4C</t>
  </si>
  <si>
    <t>SPR0190-4C</t>
  </si>
  <si>
    <t>SPR0200-4C</t>
  </si>
  <si>
    <t>SPR0250-4C</t>
  </si>
  <si>
    <t>SPR0285-4C</t>
  </si>
  <si>
    <t>SPR0290-4C</t>
  </si>
  <si>
    <t>SPR0295-4C</t>
  </si>
  <si>
    <t>SPR0500-4C</t>
  </si>
  <si>
    <t>SPR0501-4C</t>
  </si>
  <si>
    <t>SPR0700-4C</t>
  </si>
  <si>
    <t>SPR0701-4C</t>
  </si>
  <si>
    <t>SPT0100-4C</t>
  </si>
  <si>
    <t>SPT0200-4C</t>
  </si>
  <si>
    <t>SPT0300-4C</t>
  </si>
  <si>
    <t>SRA0101-5C</t>
  </si>
  <si>
    <t>SRA0103-5C</t>
  </si>
  <si>
    <t>SRA0104-6C</t>
  </si>
  <si>
    <t>SRL0100-6C</t>
  </si>
  <si>
    <t>SRL0201-3C</t>
  </si>
  <si>
    <t>SRL0202-3C</t>
  </si>
  <si>
    <t>SRL0204-3C</t>
  </si>
  <si>
    <t>SRN0299-4C</t>
  </si>
  <si>
    <t>SRN0400-4C</t>
  </si>
  <si>
    <t>SRN0600-4C</t>
  </si>
  <si>
    <t>SRN0700-4C</t>
  </si>
  <si>
    <t>SRN0900-5C</t>
  </si>
  <si>
    <t>SRN0901-4C</t>
  </si>
  <si>
    <t>SRN1000-4C</t>
  </si>
  <si>
    <t>SRV0200-4C</t>
  </si>
  <si>
    <t>SRV0302-5C</t>
  </si>
  <si>
    <t>SRV0350-4C</t>
  </si>
  <si>
    <t>SRV0400-4C</t>
  </si>
  <si>
    <t>SRV0405-4C</t>
  </si>
  <si>
    <t>SRV0406-4C</t>
  </si>
  <si>
    <t>SRV0600-4C</t>
  </si>
  <si>
    <t>SRV0620-4C</t>
  </si>
  <si>
    <t>SSB0100-4C</t>
  </si>
  <si>
    <t>SSB0300-4C</t>
  </si>
  <si>
    <t>SSB0301-6C</t>
  </si>
  <si>
    <t>SSE0200-6C</t>
  </si>
  <si>
    <t>SSE0205-4C</t>
  </si>
  <si>
    <t>SSE0500-6C</t>
  </si>
  <si>
    <t>SSK0200-3C</t>
  </si>
  <si>
    <t>SSK0501-4C</t>
  </si>
  <si>
    <t>SSM0100-4C</t>
  </si>
  <si>
    <t>SSN0100-3C</t>
  </si>
  <si>
    <t>SSU0101-4C</t>
  </si>
  <si>
    <t>SSU0103-4C</t>
  </si>
  <si>
    <t>SSZ0202-4C</t>
  </si>
  <si>
    <t>SSZ0300-4C</t>
  </si>
  <si>
    <t>STA0200-3C</t>
  </si>
  <si>
    <t>STH0101-4C</t>
  </si>
  <si>
    <t>STH0102-4C</t>
  </si>
  <si>
    <t>STH0500-4C</t>
  </si>
  <si>
    <t>STH0600-4C</t>
  </si>
  <si>
    <t>STH0703-3C</t>
  </si>
  <si>
    <t>STH0707-3C</t>
  </si>
  <si>
    <t>STH1100-4C</t>
  </si>
  <si>
    <t>STV0100-3C</t>
  </si>
  <si>
    <t>STV0200-4C</t>
  </si>
  <si>
    <t>STV0300-4C</t>
  </si>
  <si>
    <t>STV0500-4C</t>
  </si>
  <si>
    <t>STV0600-4C</t>
  </si>
  <si>
    <t>STV0700-4C</t>
  </si>
  <si>
    <t>STV0910-5C</t>
  </si>
  <si>
    <t>STV0912-8C</t>
  </si>
  <si>
    <t>STV0920-6C</t>
  </si>
  <si>
    <t>STY0004-4C</t>
  </si>
  <si>
    <t>STY0005-4C</t>
  </si>
  <si>
    <t>STY0150-4C</t>
  </si>
  <si>
    <t>STY0650-4C</t>
  </si>
  <si>
    <t>STY0660-4C</t>
  </si>
  <si>
    <t>STY0696-5C</t>
  </si>
  <si>
    <t>STY0700-4C</t>
  </si>
  <si>
    <t>STY0950-4C</t>
  </si>
  <si>
    <t>STY1003-8C</t>
  </si>
  <si>
    <t>SVA0200-4C</t>
  </si>
  <si>
    <t>SVA0251-4C</t>
  </si>
  <si>
    <t>SVA0300-4C</t>
  </si>
  <si>
    <t>SVA0350-4C</t>
  </si>
  <si>
    <t>SVA0351-4C</t>
  </si>
  <si>
    <t>SVA0399-4C</t>
  </si>
  <si>
    <t>SVA0403-4C</t>
  </si>
  <si>
    <t>SVA0525-4C</t>
  </si>
  <si>
    <t>SVA0550-4C</t>
  </si>
  <si>
    <t>SVA0600-4C</t>
  </si>
  <si>
    <t>SVA0750-4C</t>
  </si>
  <si>
    <t>SVA0775-6C</t>
  </si>
  <si>
    <t>SVA0785-6C</t>
  </si>
  <si>
    <t>SVA0995-4C</t>
  </si>
  <si>
    <t>SVV0101-6C</t>
  </si>
  <si>
    <t>SVV0402-4C</t>
  </si>
  <si>
    <t>SVV0501-4C</t>
  </si>
  <si>
    <t>SVV0600-4C</t>
  </si>
  <si>
    <t>SVV0700-4C</t>
  </si>
  <si>
    <t>SVV0801-4C</t>
  </si>
  <si>
    <t>SVV0802-4C</t>
  </si>
  <si>
    <t>SVV0807-4C</t>
  </si>
  <si>
    <t>SVV0810-4C</t>
  </si>
  <si>
    <t>SVV0811-4C</t>
  </si>
  <si>
    <t>SVW0100-4C</t>
  </si>
  <si>
    <t>SVW0200-4C</t>
  </si>
  <si>
    <t>SVW0222-4C</t>
  </si>
  <si>
    <t>SVW0275-4C</t>
  </si>
  <si>
    <t>SVW0280-4C</t>
  </si>
  <si>
    <t>SVW0290-4C</t>
  </si>
  <si>
    <t>SVW0503-4C</t>
  </si>
  <si>
    <t>SVW0506-2C</t>
  </si>
  <si>
    <t>SVW0602-4C</t>
  </si>
  <si>
    <t>SVW0605-6C</t>
  </si>
  <si>
    <t>SVW0606-6C</t>
  </si>
  <si>
    <t>SVW0651-4C</t>
  </si>
  <si>
    <t>SVW0652-4C</t>
  </si>
  <si>
    <t>SVW0702-4C</t>
  </si>
  <si>
    <t>SVW0800-4C</t>
  </si>
  <si>
    <t>SVW0900-6C</t>
  </si>
  <si>
    <t>SVW0911-4C</t>
  </si>
  <si>
    <t>SVW0960-4C</t>
  </si>
  <si>
    <t>SVW0995-4C</t>
  </si>
  <si>
    <t>SVW1001-4C</t>
  </si>
  <si>
    <t>SVW1002-4C</t>
  </si>
  <si>
    <t>SVW1010-6C</t>
  </si>
  <si>
    <t>SVW1045-3C</t>
  </si>
  <si>
    <t>SVW2000-4C</t>
  </si>
  <si>
    <t xml:space="preserve">33 (1.5IE) </t>
  </si>
  <si>
    <t>Jaguar</t>
  </si>
  <si>
    <t xml:space="preserve">Mk VII </t>
  </si>
  <si>
    <t>1952</t>
  </si>
  <si>
    <t>Jaguar</t>
  </si>
  <si>
    <t xml:space="preserve">Mk IX </t>
  </si>
  <si>
    <t>1961</t>
  </si>
  <si>
    <t>Jaguar</t>
  </si>
  <si>
    <t>XK8 SE (Brembo Brakes Only)</t>
  </si>
  <si>
    <t xml:space="preserve">Passat 2.0 </t>
  </si>
  <si>
    <t>Volkswagen</t>
  </si>
  <si>
    <t>1997&gt;</t>
  </si>
  <si>
    <t>Volkswagen</t>
  </si>
  <si>
    <t>Corrado VR6</t>
  </si>
  <si>
    <t>&gt;1995</t>
  </si>
  <si>
    <t>Volkswagen</t>
  </si>
  <si>
    <t>Van LT28/31/35</t>
  </si>
  <si>
    <t>1975 - 1982</t>
  </si>
  <si>
    <t xml:space="preserve">Volkswagen </t>
  </si>
  <si>
    <t>Van LT28/31/35</t>
  </si>
  <si>
    <t>1983 - 7/1996</t>
  </si>
  <si>
    <t>Volkswagen</t>
  </si>
  <si>
    <t>Van LT40/45/50</t>
  </si>
  <si>
    <t>1978 - 1982</t>
  </si>
  <si>
    <t>Civic Si</t>
  </si>
  <si>
    <t>2006-on</t>
  </si>
  <si>
    <t>2002-on</t>
  </si>
  <si>
    <t>1999 - 2003</t>
  </si>
  <si>
    <t>1992-on</t>
  </si>
  <si>
    <t>CR-V</t>
  </si>
  <si>
    <t>Volkswagen</t>
  </si>
  <si>
    <t>Van LT40/45/50</t>
  </si>
  <si>
    <t>1983 - 7/1996</t>
  </si>
  <si>
    <t>3.0 CSL</t>
  </si>
  <si>
    <t>1973</t>
  </si>
  <si>
    <t>Land Rover</t>
  </si>
  <si>
    <t xml:space="preserve">Discovery </t>
  </si>
  <si>
    <t>Land Rover</t>
  </si>
  <si>
    <t>Freelander</t>
  </si>
  <si>
    <t>Lexus</t>
  </si>
  <si>
    <t>IS200</t>
  </si>
  <si>
    <t>1999 – on</t>
  </si>
  <si>
    <t>Lotus</t>
  </si>
  <si>
    <t xml:space="preserve">Super 7 SIII </t>
  </si>
  <si>
    <t>1969 - 1974</t>
  </si>
  <si>
    <t>Lotus</t>
  </si>
  <si>
    <t>Lotus</t>
  </si>
  <si>
    <t>Elan Sprint</t>
  </si>
  <si>
    <t>Lotus</t>
  </si>
  <si>
    <t>Elan +2S</t>
  </si>
  <si>
    <t>1983 - 1991</t>
  </si>
  <si>
    <t>1999 - 2004</t>
  </si>
  <si>
    <t>Volvo</t>
  </si>
  <si>
    <t>Volvo</t>
  </si>
  <si>
    <t>240 (All Models)</t>
  </si>
  <si>
    <t>Volvo</t>
  </si>
  <si>
    <t>240 Tandem</t>
  </si>
  <si>
    <t>Volvo</t>
  </si>
  <si>
    <t xml:space="preserve">242/244/245 </t>
  </si>
  <si>
    <t>1974 - 1978</t>
  </si>
  <si>
    <t>Volvo</t>
  </si>
  <si>
    <t>Bravo T-Jet</t>
  </si>
  <si>
    <t>SFT0690-6P</t>
  </si>
  <si>
    <t>2007-2010</t>
  </si>
  <si>
    <t xml:space="preserve">242/244/245 </t>
  </si>
  <si>
    <t>1978&gt;</t>
  </si>
  <si>
    <t>Volvo</t>
  </si>
  <si>
    <t xml:space="preserve">260/262/264/264 </t>
  </si>
  <si>
    <t>1974 - 1978</t>
  </si>
  <si>
    <t>Volvo</t>
  </si>
  <si>
    <t xml:space="preserve">260/262/264/265 </t>
  </si>
  <si>
    <t>1978&gt;</t>
  </si>
  <si>
    <t>Volvo</t>
  </si>
  <si>
    <t>Volvo</t>
  </si>
  <si>
    <t>Volvo</t>
  </si>
  <si>
    <t>340/343/345/360</t>
  </si>
  <si>
    <t>Volvo</t>
  </si>
  <si>
    <t>Volvo</t>
  </si>
  <si>
    <t>Volkswagen</t>
  </si>
  <si>
    <t>Jaguar</t>
  </si>
  <si>
    <t>420 Saloon</t>
  </si>
  <si>
    <t>Jaguar</t>
  </si>
  <si>
    <t>V70XC (New Shape)</t>
  </si>
  <si>
    <t>2001 - 2005</t>
  </si>
  <si>
    <t xml:space="preserve">XJ6 2.8 </t>
  </si>
  <si>
    <t>10/1972 - 1973</t>
  </si>
  <si>
    <t>2005 &gt;</t>
  </si>
  <si>
    <t>XC90 (&gt;153068)</t>
  </si>
  <si>
    <t>XC90 (153069&gt;)</t>
  </si>
  <si>
    <t>E-Type SII 4.2 (Not 2+2)</t>
  </si>
  <si>
    <t>Jaguar</t>
  </si>
  <si>
    <t>2001 - 2007</t>
  </si>
  <si>
    <t>Sierra RS500 Cosworth</t>
  </si>
  <si>
    <t>Honda</t>
  </si>
  <si>
    <t xml:space="preserve">Prelude S/Si &amp; Vtec </t>
  </si>
  <si>
    <t>Honda</t>
  </si>
  <si>
    <t>ZS (Rr. Disc)</t>
  </si>
  <si>
    <t>Vauxhall</t>
  </si>
  <si>
    <t xml:space="preserve">Astra Mk 4 With Rear Discs </t>
  </si>
  <si>
    <t>Vauxhall</t>
  </si>
  <si>
    <t>Corsa (All Models)</t>
  </si>
  <si>
    <t>1993 - 2000</t>
  </si>
  <si>
    <t>Vauxhall</t>
  </si>
  <si>
    <t>Tigra</t>
  </si>
  <si>
    <t>1993 - 2000</t>
  </si>
  <si>
    <t>Vauxhall</t>
  </si>
  <si>
    <t>1986 - 1994</t>
  </si>
  <si>
    <t>Vauxhall</t>
  </si>
  <si>
    <t>Calibra 16V</t>
  </si>
  <si>
    <t>Vauxhall</t>
  </si>
  <si>
    <t>Transporter 2</t>
  </si>
  <si>
    <t>Sunny (N14)</t>
  </si>
  <si>
    <t>1979 - 1985</t>
  </si>
  <si>
    <t>Corvette C6</t>
  </si>
  <si>
    <t>Lancia</t>
  </si>
  <si>
    <t xml:space="preserve">Delta 1.3/1.5 </t>
  </si>
  <si>
    <t>11/1982 - 1984</t>
  </si>
  <si>
    <t>Lancia</t>
  </si>
  <si>
    <t>Aston Martin</t>
  </si>
  <si>
    <t>V8</t>
  </si>
  <si>
    <t>Aston Martin</t>
  </si>
  <si>
    <t>DB2/4</t>
  </si>
  <si>
    <t>Alfa Romeo</t>
  </si>
  <si>
    <t xml:space="preserve">2000 GTV 1600.1750,2000 </t>
  </si>
  <si>
    <t>1968 - 1974</t>
  </si>
  <si>
    <t>Alfa Romeo</t>
  </si>
  <si>
    <t>928</t>
  </si>
  <si>
    <t>928 (Upto VIN DS861385)</t>
  </si>
  <si>
    <t>928 (From VIN 92DS861386)</t>
  </si>
  <si>
    <t>2002 - 2004</t>
  </si>
  <si>
    <t>9/2000 - 2004</t>
  </si>
  <si>
    <t>Focus ST</t>
  </si>
  <si>
    <t>2005-on</t>
  </si>
  <si>
    <t xml:space="preserve">B &amp; BGT </t>
  </si>
  <si>
    <t>1962 - 1980</t>
  </si>
  <si>
    <t>SAA0099-4P</t>
  </si>
  <si>
    <t>SAA0100-4P</t>
  </si>
  <si>
    <t>SAA0200-6P</t>
  </si>
  <si>
    <t>SAA0300-4P</t>
  </si>
  <si>
    <t>SAA0400-4P</t>
  </si>
  <si>
    <t>SAA0500-4P</t>
  </si>
  <si>
    <t>SAC0101-4P</t>
  </si>
  <si>
    <t>SAC0300-4P</t>
  </si>
  <si>
    <t>SAH0101-3P</t>
  </si>
  <si>
    <t>SAH0102-3P</t>
  </si>
  <si>
    <t>SAH0103-3P</t>
  </si>
  <si>
    <t>SAH0104-2P</t>
  </si>
  <si>
    <t>SAH0105-3P</t>
  </si>
  <si>
    <t>SAH0201-3P</t>
  </si>
  <si>
    <t>SAH0301-3P</t>
  </si>
  <si>
    <t>SAH0401-4P</t>
  </si>
  <si>
    <t>SAH0501-3P</t>
  </si>
  <si>
    <t>SAH0502-3P</t>
  </si>
  <si>
    <t>SAH0510-4P</t>
  </si>
  <si>
    <t>SAH0601-4P</t>
  </si>
  <si>
    <t>SAH0602-4P</t>
  </si>
  <si>
    <t>SAH0603-6P</t>
  </si>
  <si>
    <t>SAH0701-4P</t>
  </si>
  <si>
    <t>SAH0704-4P</t>
  </si>
  <si>
    <t>SAH0706-4P</t>
  </si>
  <si>
    <t>SAH0708-4P</t>
  </si>
  <si>
    <t>SAH0903-4P</t>
  </si>
  <si>
    <t>SAH0904-6P</t>
  </si>
  <si>
    <t>SAM0100-3P</t>
  </si>
  <si>
    <t>SAM0201-3P</t>
  </si>
  <si>
    <t>SAM0300-3P</t>
  </si>
  <si>
    <t>SAM0400-3P</t>
  </si>
  <si>
    <t>SAR0100-3P</t>
  </si>
  <si>
    <t>SAR0200-3P</t>
  </si>
  <si>
    <t>SAR0300-3P</t>
  </si>
  <si>
    <t>SAR0400-3P</t>
  </si>
  <si>
    <t>SAR0410-3P</t>
  </si>
  <si>
    <t>SAR0420-4P</t>
  </si>
  <si>
    <t>SAR0430-4P</t>
  </si>
  <si>
    <t>SAR0440-4P</t>
  </si>
  <si>
    <t>SAR0450-4P</t>
  </si>
  <si>
    <t>SAR0460-6P</t>
  </si>
  <si>
    <t>SAR0500-3P</t>
  </si>
  <si>
    <t>SAR0600-4P</t>
  </si>
  <si>
    <t>SAR0701-3P</t>
  </si>
  <si>
    <t>SAR0702-3P</t>
  </si>
  <si>
    <t>SAR0750-3P</t>
  </si>
  <si>
    <t>SAR0780-3P</t>
  </si>
  <si>
    <t>SAR0800-3P</t>
  </si>
  <si>
    <t>SAR0850-3P</t>
  </si>
  <si>
    <t>SAR0900-3P</t>
  </si>
  <si>
    <t>SAR0950-3P</t>
  </si>
  <si>
    <t>SAR0975-4P</t>
  </si>
  <si>
    <t>SAR1000-3P</t>
  </si>
  <si>
    <t>SAR1100-4P</t>
  </si>
  <si>
    <t>SAR1200-3P</t>
  </si>
  <si>
    <t>SAR1300-4P</t>
  </si>
  <si>
    <t>SAR1350-6P</t>
  </si>
  <si>
    <t>SAR1400-3P</t>
  </si>
  <si>
    <t>SAR1401-4P</t>
  </si>
  <si>
    <t>SAR1402-4P</t>
  </si>
  <si>
    <t>SAR1450-4P</t>
  </si>
  <si>
    <t>SAR1500-4P</t>
  </si>
  <si>
    <t>SAR1501-4P</t>
  </si>
  <si>
    <t>SAR1502-4P</t>
  </si>
  <si>
    <t>SAU0101-4P</t>
  </si>
  <si>
    <t>SAU0122-4P</t>
  </si>
  <si>
    <t>SAU0123-6P</t>
  </si>
  <si>
    <t>SAU0129-4P</t>
  </si>
  <si>
    <t>SAU0130-4P</t>
  </si>
  <si>
    <t>SAU0142-4P</t>
  </si>
  <si>
    <t>SAU0143-4P</t>
  </si>
  <si>
    <t>SAU0144-4P</t>
  </si>
  <si>
    <t>SAU0190-4P</t>
  </si>
  <si>
    <t>SAU0191-4P</t>
  </si>
  <si>
    <t>SAU0192-4P</t>
  </si>
  <si>
    <t>SAU0194-4P</t>
  </si>
  <si>
    <t>SAU0200-4P</t>
  </si>
  <si>
    <t>SAU0260-4P</t>
  </si>
  <si>
    <t>SAU0275-4P</t>
  </si>
  <si>
    <t>SAU0450-6P</t>
  </si>
  <si>
    <t>SAU0505-6P</t>
  </si>
  <si>
    <t>SAU0506-6P</t>
  </si>
  <si>
    <t>SAU0510-6P</t>
  </si>
  <si>
    <t>SAU0790-4P</t>
  </si>
  <si>
    <t>SAU0520-6P</t>
  </si>
  <si>
    <t>SAU0530-4P</t>
  </si>
  <si>
    <t>SAU0550-6P</t>
  </si>
  <si>
    <t>SAU0600-4P</t>
  </si>
  <si>
    <t>SAU0601-4P</t>
  </si>
  <si>
    <t>SAU0605-4P</t>
  </si>
  <si>
    <t>SAU0609-4P</t>
  </si>
  <si>
    <t>SAU0610-4P</t>
  </si>
  <si>
    <t>SAU0650-6P</t>
  </si>
  <si>
    <t>SAU0700-4P</t>
  </si>
  <si>
    <t>SAU0701-4P</t>
  </si>
  <si>
    <t>SAV0100-3P</t>
  </si>
  <si>
    <t>SBT0100-6P</t>
  </si>
  <si>
    <t>SBD0100-4P</t>
  </si>
  <si>
    <t>SBM0102-6P</t>
  </si>
  <si>
    <t>SBW0009-6P</t>
  </si>
  <si>
    <t>SBW0010-4P</t>
  </si>
  <si>
    <t>SBW0011-4P</t>
  </si>
  <si>
    <t>SBW0012-6P</t>
  </si>
  <si>
    <t>SBW0020-4P</t>
  </si>
  <si>
    <t>SBW0039-4P</t>
  </si>
  <si>
    <t>SBW0039-6P</t>
  </si>
  <si>
    <t>SBW0040-4P</t>
  </si>
  <si>
    <t>SBW0041-6P</t>
  </si>
  <si>
    <t>SBW0042-4P</t>
  </si>
  <si>
    <t>SBW0044-4P</t>
  </si>
  <si>
    <t>SBW0045-4P</t>
  </si>
  <si>
    <t>SBW0050-4P</t>
  </si>
  <si>
    <t>SBW0100-6P</t>
  </si>
  <si>
    <t>SBW0102-4P</t>
  </si>
  <si>
    <t>SBW0103-4P</t>
  </si>
  <si>
    <t>SBW0201-6P</t>
  </si>
  <si>
    <t>SBW0250-4P</t>
  </si>
  <si>
    <t>SBW0260-6P</t>
  </si>
  <si>
    <t>SBW0300-4P</t>
  </si>
  <si>
    <t>SBW0300-6P</t>
  </si>
  <si>
    <t>SBW0400-4P</t>
  </si>
  <si>
    <t>SBW0400-6P</t>
  </si>
  <si>
    <t>SBW0401-6P</t>
  </si>
  <si>
    <t>SBW0500-4P</t>
  </si>
  <si>
    <t>SBW0650-6P</t>
  </si>
  <si>
    <t>SBW0700-6P</t>
  </si>
  <si>
    <t>SBW0750-6P</t>
  </si>
  <si>
    <t>SBW0799-6P</t>
  </si>
  <si>
    <t>SBW0800-4P</t>
  </si>
  <si>
    <t>SBW0800-6P</t>
  </si>
  <si>
    <t>SBW0801-6P</t>
  </si>
  <si>
    <t>SBW0900-6P</t>
  </si>
  <si>
    <t>SBW0901-4P</t>
  </si>
  <si>
    <t>SBW1000-6P</t>
  </si>
  <si>
    <t>SBW1010-6P</t>
  </si>
  <si>
    <t>SBW1001-4P</t>
  </si>
  <si>
    <t>SBW1100-4P</t>
  </si>
  <si>
    <t>SBW1150-4P</t>
  </si>
  <si>
    <t>SBW1175-4P</t>
  </si>
  <si>
    <t>SBW1200-4P</t>
  </si>
  <si>
    <t>SBW1210-6P</t>
  </si>
  <si>
    <t>SCN0100-4P</t>
  </si>
  <si>
    <t>SCN0140-4P</t>
  </si>
  <si>
    <t>SCN0150-6P</t>
  </si>
  <si>
    <t>SCN0200-4P</t>
  </si>
  <si>
    <t>SCN0201-4P</t>
  </si>
  <si>
    <t>SCN0202-4P</t>
  </si>
  <si>
    <t>SCN0203-4P</t>
  </si>
  <si>
    <t>SCN0204-4P</t>
  </si>
  <si>
    <t>SCN0300-6P</t>
  </si>
  <si>
    <t>SCN0301-4P</t>
  </si>
  <si>
    <t>SCN0302-4P</t>
  </si>
  <si>
    <t>SCN0303-6P</t>
  </si>
  <si>
    <t>SCN0304-6P</t>
  </si>
  <si>
    <t>SCN0305-6P</t>
  </si>
  <si>
    <t>SCN0306-6P</t>
  </si>
  <si>
    <t>SCN0307-4P</t>
  </si>
  <si>
    <t>SCN0400-4P</t>
  </si>
  <si>
    <t>SCN0401-4P</t>
  </si>
  <si>
    <t>SCN0402-4P</t>
  </si>
  <si>
    <t>SCN0403-4P</t>
  </si>
  <si>
    <t>SCN0404-4P</t>
  </si>
  <si>
    <t>SCN0405-4P</t>
  </si>
  <si>
    <t>SCN0406-4P</t>
  </si>
  <si>
    <t>SCN0407-4P</t>
  </si>
  <si>
    <t>SCN0408-4P</t>
  </si>
  <si>
    <t>SCN0409-4P</t>
  </si>
  <si>
    <t>SCN0410-4P</t>
  </si>
  <si>
    <t>SCN0500-4P</t>
  </si>
  <si>
    <t>SCN0501-4P</t>
  </si>
  <si>
    <t>SCN0550-4P</t>
  </si>
  <si>
    <t>SCN0600-2P</t>
  </si>
  <si>
    <t>SCN0700-4P</t>
  </si>
  <si>
    <t>SCN0710-4P</t>
  </si>
  <si>
    <t>SCV0050-4P</t>
  </si>
  <si>
    <t>SCV0100-4P</t>
  </si>
  <si>
    <t>SCV0150-4P</t>
  </si>
  <si>
    <t>SCV0160-4P</t>
  </si>
  <si>
    <t>SCV0170-4P</t>
  </si>
  <si>
    <t>SCV0190-4P</t>
  </si>
  <si>
    <t>SCV0195-4P</t>
  </si>
  <si>
    <t>SCV0197-4P</t>
  </si>
  <si>
    <t>SDA0100-3P</t>
  </si>
  <si>
    <t>SDA0200-3P</t>
  </si>
  <si>
    <t>SDA0300-3P</t>
  </si>
  <si>
    <t>SDA0400-3P</t>
  </si>
  <si>
    <t>SDA0500-3P</t>
  </si>
  <si>
    <t>SDA0600-3P</t>
  </si>
  <si>
    <t>SDA0700-3P</t>
  </si>
  <si>
    <t>SDH0100-4P</t>
  </si>
  <si>
    <t>SDH0101-6P</t>
  </si>
  <si>
    <t>SDH0102-4P</t>
  </si>
  <si>
    <t>SDH0200-4P</t>
  </si>
  <si>
    <t>SDN0100-4P</t>
  </si>
  <si>
    <t>SDN0200-4P</t>
  </si>
  <si>
    <t>SDT0100-4P</t>
  </si>
  <si>
    <t>SFD0001-3P</t>
  </si>
  <si>
    <t>SFD0060-3P</t>
  </si>
  <si>
    <t>SFD0101-4P</t>
  </si>
  <si>
    <t>SFD0102-4P</t>
  </si>
  <si>
    <t>SFD0105-4P</t>
  </si>
  <si>
    <t>SFD0106-4P</t>
  </si>
  <si>
    <t>SFD0107-4P</t>
  </si>
  <si>
    <t>SFD0120-4P</t>
  </si>
  <si>
    <t>SFD0201-3P</t>
  </si>
  <si>
    <t>SFD0202-3P</t>
  </si>
  <si>
    <t>SFD0203-4P</t>
  </si>
  <si>
    <t>SFD0204-4P</t>
  </si>
  <si>
    <t>SFD0205-4P</t>
  </si>
  <si>
    <t>SFD0206-6P</t>
  </si>
  <si>
    <t>SFD0207-4P</t>
  </si>
  <si>
    <t>SFD0208-4P</t>
  </si>
  <si>
    <t>SFD0209-4P</t>
  </si>
  <si>
    <t>SFD0210-4P</t>
  </si>
  <si>
    <t>SFD0211-4P</t>
  </si>
  <si>
    <t>SFD0212-4P</t>
  </si>
  <si>
    <t>SFD0213-4P</t>
  </si>
  <si>
    <t>SFD0215-4P</t>
  </si>
  <si>
    <t>SFD0250-4P</t>
  </si>
  <si>
    <t>SFD0251-4P</t>
  </si>
  <si>
    <t>SFD0301-6P</t>
  </si>
  <si>
    <t>SFD0302-4P</t>
  </si>
  <si>
    <t>SFD0303-6P</t>
  </si>
  <si>
    <t>SFD0350-5P</t>
  </si>
  <si>
    <t>SFD0360-5P</t>
  </si>
  <si>
    <t>SFD0370-4P</t>
  </si>
  <si>
    <t>SFD0380-4P</t>
  </si>
  <si>
    <t>SFD0390-6P</t>
  </si>
  <si>
    <t>SFD0400-4P</t>
  </si>
  <si>
    <t>SFD0501-3P</t>
  </si>
  <si>
    <t>SFD0502-3P</t>
  </si>
  <si>
    <t>SFD0503-3P</t>
  </si>
  <si>
    <t>SFD0504-3P</t>
  </si>
  <si>
    <t>SFD0601-3P</t>
  </si>
  <si>
    <t>SFD0602-3P</t>
  </si>
  <si>
    <t>SFD0603-3P</t>
  </si>
  <si>
    <t>SFD0701-4P</t>
  </si>
  <si>
    <t>SFD0800-4P</t>
  </si>
  <si>
    <t>SFD0801-4P</t>
  </si>
  <si>
    <t>SFD0810-4P</t>
  </si>
  <si>
    <t>SFD0811-4P</t>
  </si>
  <si>
    <t>SFD0900-4P</t>
  </si>
  <si>
    <t>SFD1005-4P</t>
  </si>
  <si>
    <t>SFD1006-6P</t>
  </si>
  <si>
    <t>SFD1007-4P</t>
  </si>
  <si>
    <t>SFD1009-6P</t>
  </si>
  <si>
    <t>SFD1010-4P</t>
  </si>
  <si>
    <t>SFD1011-4P</t>
  </si>
  <si>
    <t>SFD1012-4P</t>
  </si>
  <si>
    <t>SFD1020-4P</t>
  </si>
  <si>
    <t>SFD1050-4P</t>
  </si>
  <si>
    <t>SFD1060-4P</t>
  </si>
  <si>
    <t>SFD1090-4P</t>
  </si>
  <si>
    <t>SFD1100-4P</t>
  </si>
  <si>
    <t>SFD1200-4P</t>
  </si>
  <si>
    <t>SFD1300-4P</t>
  </si>
  <si>
    <t>SFE0100-4P</t>
  </si>
  <si>
    <t>SFE0150-4P</t>
  </si>
  <si>
    <t>SFE0200-4P</t>
  </si>
  <si>
    <t>SFE0300-4P</t>
  </si>
  <si>
    <t>SFE0305-4P</t>
  </si>
  <si>
    <t>SFE0310-3P</t>
  </si>
  <si>
    <t>SFE0320-4P</t>
  </si>
  <si>
    <t>SFE0400-4P</t>
  </si>
  <si>
    <t>SFE0410-4P</t>
  </si>
  <si>
    <t>SFE0420-4P</t>
  </si>
  <si>
    <t>SFE0500-8P</t>
  </si>
  <si>
    <t>SFE0600-4P</t>
  </si>
  <si>
    <t>SFE0700-4P</t>
  </si>
  <si>
    <t>SFE0710-4P</t>
  </si>
  <si>
    <t>SFE0800-4P</t>
  </si>
  <si>
    <t>SFE0801-4P</t>
  </si>
  <si>
    <t>SFE0900-4P</t>
  </si>
  <si>
    <t>SFE0950-8P</t>
  </si>
  <si>
    <t>SFE1000-4P</t>
  </si>
  <si>
    <t>SFE1100-4P</t>
  </si>
  <si>
    <t>SFT0080-4P</t>
  </si>
  <si>
    <t>SFT0081-4P</t>
  </si>
  <si>
    <t>SFT0090-4P</t>
  </si>
  <si>
    <t>SFT0095-4P</t>
  </si>
  <si>
    <t>SFT0100-3P</t>
  </si>
  <si>
    <t>SFT0101-3P</t>
  </si>
  <si>
    <t>SFT0102-3P</t>
  </si>
  <si>
    <t>SFT0103-3P</t>
  </si>
  <si>
    <t>SFT0104-3P</t>
  </si>
  <si>
    <t>SFT0105-3P</t>
  </si>
  <si>
    <t>SFT0106-3P</t>
  </si>
  <si>
    <t>SFT0107-3P</t>
  </si>
  <si>
    <t>SFT0108-3P</t>
  </si>
  <si>
    <t>SFT0109-4P</t>
  </si>
  <si>
    <t>SFT0110-4P</t>
  </si>
  <si>
    <t>SFT0200-5P</t>
  </si>
  <si>
    <t>SFT0200-6P</t>
  </si>
  <si>
    <t>SFT0240-4P</t>
  </si>
  <si>
    <t>SFT0245-4P</t>
  </si>
  <si>
    <t>SFT0250-4P</t>
  </si>
  <si>
    <t>SFT0300-4P</t>
  </si>
  <si>
    <t>SFT0350-4P</t>
  </si>
  <si>
    <t>SFT0400-5P</t>
  </si>
  <si>
    <t>SFT0500-4P</t>
  </si>
  <si>
    <t>SFT0650-6P</t>
  </si>
  <si>
    <t>SFT0655-4P</t>
  </si>
  <si>
    <t>SFT0656-4P</t>
  </si>
  <si>
    <t>SFT0657-4P</t>
  </si>
  <si>
    <t>SFT0658-6P</t>
  </si>
  <si>
    <t>SFT0670-4P</t>
  </si>
  <si>
    <t>SFT0680-4P</t>
  </si>
  <si>
    <t>SFT0700-4P</t>
  </si>
  <si>
    <t>SFT0750-4P</t>
  </si>
  <si>
    <t>SFT0751-6P</t>
  </si>
  <si>
    <t>SFT0800-4P</t>
  </si>
  <si>
    <t>SFT0900-4P</t>
  </si>
  <si>
    <t>SFT2001-4P</t>
  </si>
  <si>
    <t>SFT3001-4P</t>
  </si>
  <si>
    <t>SFT3002-4P</t>
  </si>
  <si>
    <t>SFT3003-4P</t>
  </si>
  <si>
    <t>SFT4001-5P</t>
  </si>
  <si>
    <t>SFT5001-4P</t>
  </si>
  <si>
    <t>SFT6001-4P</t>
  </si>
  <si>
    <t>SFT7001-4P</t>
  </si>
  <si>
    <t>SFT7002-4P</t>
  </si>
  <si>
    <t>SFT7003-4P</t>
  </si>
  <si>
    <t>SFT7004-4P</t>
  </si>
  <si>
    <t>SFT7005-4P</t>
  </si>
  <si>
    <t>SFT7007-4P</t>
  </si>
  <si>
    <t>SFT7008-4P</t>
  </si>
  <si>
    <t>SFT7009-4P</t>
  </si>
  <si>
    <t>SFT7010-4P</t>
  </si>
  <si>
    <t>SFT8000-4P</t>
  </si>
  <si>
    <t>SFT8001-4P</t>
  </si>
  <si>
    <t>SFT9000-4P</t>
  </si>
  <si>
    <t>SFT9001-4P</t>
  </si>
  <si>
    <t>SFT9007-6P</t>
  </si>
  <si>
    <t>SGN0100-4P</t>
  </si>
  <si>
    <t>SHD0001-4P</t>
  </si>
  <si>
    <t>SHD0003-4P</t>
  </si>
  <si>
    <t>SHD0004-4P</t>
  </si>
  <si>
    <t>SHD0005-4P</t>
  </si>
  <si>
    <t>SHD0006-4P</t>
  </si>
  <si>
    <t>SHD0007-4P</t>
  </si>
  <si>
    <t>SHD0008-4P</t>
  </si>
  <si>
    <t>SHD0009-4P</t>
  </si>
  <si>
    <t>SHD0010-4P</t>
  </si>
  <si>
    <t>SHD0380-4P</t>
  </si>
  <si>
    <t>SHD0385-4P</t>
  </si>
  <si>
    <t>SHD0390-6P</t>
  </si>
  <si>
    <t>SHD0400-3P</t>
  </si>
  <si>
    <t>SHD0401-4P</t>
  </si>
  <si>
    <t>SHD0402-4P</t>
  </si>
  <si>
    <t>SHD0403-4P</t>
  </si>
  <si>
    <t>SHD0500-4P</t>
  </si>
  <si>
    <t>SHD0510-6P</t>
  </si>
  <si>
    <t>SHD0520-4P</t>
  </si>
  <si>
    <t>SHD0600-4P</t>
  </si>
  <si>
    <t>SHD0700-4P</t>
  </si>
  <si>
    <t>SHD0701-4P</t>
  </si>
  <si>
    <t>SHD0702-4P</t>
  </si>
  <si>
    <t>SHD0750-4P</t>
  </si>
  <si>
    <t>SHD1001-4P</t>
  </si>
  <si>
    <t>SHD1003-4P</t>
  </si>
  <si>
    <t>SHD1004-4P</t>
  </si>
  <si>
    <t>SHD1005-4P</t>
  </si>
  <si>
    <t>SHD1010-4P</t>
  </si>
  <si>
    <t>SHD1500-4P</t>
  </si>
  <si>
    <t>SHL0100-4P</t>
  </si>
  <si>
    <t>SHY0100-4P</t>
  </si>
  <si>
    <t>SHY0110-4P</t>
  </si>
  <si>
    <t>SHY0120-4P</t>
  </si>
  <si>
    <t>SHY0200-4P</t>
  </si>
  <si>
    <t>SHY0400-4P</t>
  </si>
  <si>
    <t>SHY0500-4P</t>
  </si>
  <si>
    <t>SHY0600-4P</t>
  </si>
  <si>
    <t>SJA0100-3P</t>
  </si>
  <si>
    <t>SJA0110-3P</t>
  </si>
  <si>
    <t>SJA0200-3P</t>
  </si>
  <si>
    <t>SJA0301-3P</t>
  </si>
  <si>
    <t>SJA0302-3P</t>
  </si>
  <si>
    <t>SJA0303-3P</t>
  </si>
  <si>
    <t>SJA0304-3P</t>
  </si>
  <si>
    <t>SJA0500-3P</t>
  </si>
  <si>
    <t>SJA0501-3P</t>
  </si>
  <si>
    <t>SJA0502-3P</t>
  </si>
  <si>
    <t>SJA0503-3P</t>
  </si>
  <si>
    <t>SJA0504-3P</t>
  </si>
  <si>
    <t>SJA0505-4P</t>
  </si>
  <si>
    <t>SJA0506-3P</t>
  </si>
  <si>
    <t xml:space="preserve">Coupe 1.8-2.3 Rr.Disc </t>
  </si>
  <si>
    <t>SJA0508-4P</t>
  </si>
  <si>
    <t>SJA0509-4P</t>
  </si>
  <si>
    <t>SJA0510-4P</t>
  </si>
  <si>
    <t>SJA0700-3P</t>
  </si>
  <si>
    <t>SJA0750-3P</t>
  </si>
  <si>
    <t>SJA0800-3P</t>
  </si>
  <si>
    <t>SJA0801-3P</t>
  </si>
  <si>
    <t>SJA0802-4P</t>
  </si>
  <si>
    <t>SJA0803-4P</t>
  </si>
  <si>
    <t>SJA0804-3P</t>
  </si>
  <si>
    <t>SJA0805-3P</t>
  </si>
  <si>
    <t>SJA0806-4P</t>
  </si>
  <si>
    <t>SJA0807-4P</t>
  </si>
  <si>
    <t>SJA0808-3P</t>
  </si>
  <si>
    <t>SJA0809-3P</t>
  </si>
  <si>
    <t>SJA0810-3P</t>
  </si>
  <si>
    <t>SJA0811-3P</t>
  </si>
  <si>
    <t>SJA0850-4P</t>
  </si>
  <si>
    <t>SJA0902-3P</t>
  </si>
  <si>
    <t>SJA0903-3P</t>
  </si>
  <si>
    <t>SJA0904-3P</t>
  </si>
  <si>
    <t>SJA0725-4P</t>
  </si>
  <si>
    <t>SJA1050-4P</t>
  </si>
  <si>
    <t>SJA1000-4P</t>
  </si>
  <si>
    <t>SJA1100-4P</t>
  </si>
  <si>
    <t>SJN0100-3P</t>
  </si>
  <si>
    <t>SJN0200-3P</t>
  </si>
  <si>
    <t>SJN0300-3P</t>
  </si>
  <si>
    <t>SLD0100-5P</t>
  </si>
  <si>
    <t>SLD0200-3P</t>
  </si>
  <si>
    <t>SLM0100-5P</t>
  </si>
  <si>
    <t>SLM0200-4P</t>
  </si>
  <si>
    <t>SLN0200-4P</t>
  </si>
  <si>
    <t>SLN0201-4P</t>
  </si>
  <si>
    <t>SLN0250-4P</t>
  </si>
  <si>
    <t>SLN0270-4P</t>
  </si>
  <si>
    <t>SLN0271-4P</t>
  </si>
  <si>
    <t>SLN0272-4P</t>
  </si>
  <si>
    <t>SLN0300-6P</t>
  </si>
  <si>
    <t>SLN0400-4P</t>
  </si>
  <si>
    <t>SLN0500-4P</t>
  </si>
  <si>
    <t>SLN0800-4P</t>
  </si>
  <si>
    <t>SLR0098-3P</t>
  </si>
  <si>
    <t>SLR0099-3P</t>
  </si>
  <si>
    <t>SLR0101-3P</t>
  </si>
  <si>
    <t>SLR0102-3P</t>
  </si>
  <si>
    <t>SLR0103-3P</t>
  </si>
  <si>
    <t>SLR0104-3P</t>
  </si>
  <si>
    <t>SLR0105-3P</t>
  </si>
  <si>
    <t>SLR0106-3P</t>
  </si>
  <si>
    <t>SLR0107-3P</t>
  </si>
  <si>
    <t>SLR0107-4P</t>
  </si>
  <si>
    <t>SLR0108-4P</t>
  </si>
  <si>
    <t>SLR0109-4P</t>
  </si>
  <si>
    <t>SLR0300-5P</t>
  </si>
  <si>
    <t>SLR0301-5P</t>
  </si>
  <si>
    <t>SLR0400-4P</t>
  </si>
  <si>
    <t>SLX0200-4P</t>
  </si>
  <si>
    <t>SLX0250-4P</t>
  </si>
  <si>
    <t>SLX0400-4P</t>
  </si>
  <si>
    <t>SLX0401-4P</t>
  </si>
  <si>
    <t>SLS0103-3P</t>
  </si>
  <si>
    <t>SLS0201-4P</t>
  </si>
  <si>
    <t>SLS0202-4P</t>
  </si>
  <si>
    <t>SLS0203-4P</t>
  </si>
  <si>
    <t>SLS0204-4P</t>
  </si>
  <si>
    <t>SLS0250-6P</t>
  </si>
  <si>
    <t>SLS0400-4P</t>
  </si>
  <si>
    <t>SLS0500-4P</t>
  </si>
  <si>
    <t>SLS0600-4P</t>
  </si>
  <si>
    <t>SLS0701-4P</t>
  </si>
  <si>
    <t>SLS0702-4P</t>
  </si>
  <si>
    <t>SLS0702-6P</t>
  </si>
  <si>
    <t>SLS1100-4P</t>
  </si>
  <si>
    <t>SMA0700-4P</t>
  </si>
  <si>
    <t>SMA0101-4P</t>
  </si>
  <si>
    <t>SMA0102-4P</t>
  </si>
  <si>
    <t>SMA0110-4P</t>
  </si>
  <si>
    <t>SMA0200-4P</t>
  </si>
  <si>
    <t>SMA0250-4P</t>
  </si>
  <si>
    <t>SMA0252-4P</t>
  </si>
  <si>
    <t>SMA0300-4P</t>
  </si>
  <si>
    <t>SMA0322-4P</t>
  </si>
  <si>
    <t>SMA0323-4P</t>
  </si>
  <si>
    <t>SMA0324-4P</t>
  </si>
  <si>
    <t>SMA0325-4P</t>
  </si>
  <si>
    <t>SMA0326-4P</t>
  </si>
  <si>
    <t>SMA0400-4P</t>
  </si>
  <si>
    <t>SMA0401-4P</t>
  </si>
  <si>
    <t>SMA0405-4P</t>
  </si>
  <si>
    <t>SMA0500-4P</t>
  </si>
  <si>
    <t>SMA0600-4P</t>
  </si>
  <si>
    <t>SME0095-4P</t>
  </si>
  <si>
    <t>SME0100-4P</t>
  </si>
  <si>
    <t>SME0300-4P</t>
  </si>
  <si>
    <t>SME0400-4P</t>
  </si>
  <si>
    <t>SME0410-4P</t>
  </si>
  <si>
    <t>SME0500-4P</t>
  </si>
  <si>
    <t>SME0600-4P</t>
  </si>
  <si>
    <t>SME0602-4P</t>
  </si>
  <si>
    <t>SME0700-4P</t>
  </si>
  <si>
    <t>SME0710-4P</t>
  </si>
  <si>
    <t>SME0800-3P</t>
  </si>
  <si>
    <t>SME0801-5P</t>
  </si>
  <si>
    <t>SME0810-4P</t>
  </si>
  <si>
    <t>SME0820-4P</t>
  </si>
  <si>
    <t>SME0900-4P</t>
  </si>
  <si>
    <t>SME0910-4P</t>
  </si>
  <si>
    <t>SME0920-4P</t>
  </si>
  <si>
    <t>SMG0400-3P</t>
  </si>
  <si>
    <t>SMG0500-3P</t>
  </si>
  <si>
    <t>SMG0600-3P</t>
  </si>
  <si>
    <t>SMG0800-3P</t>
  </si>
  <si>
    <t>SMG1001-3P</t>
  </si>
  <si>
    <t>SMG1100-3P</t>
  </si>
  <si>
    <t>SMG1102-3P</t>
  </si>
  <si>
    <t>SMG1300-4P</t>
  </si>
  <si>
    <t>SMG1350-4P</t>
  </si>
  <si>
    <t>SMG1400-4P</t>
  </si>
  <si>
    <t>SMG1401-4P</t>
  </si>
  <si>
    <t>SMG1500-4P</t>
  </si>
  <si>
    <t>SMG1600-4P</t>
  </si>
  <si>
    <t>SMG1601-4P</t>
  </si>
  <si>
    <t>SMN0400-3P</t>
  </si>
  <si>
    <t>SMN0100-3P</t>
  </si>
  <si>
    <t>SMN0200-3P</t>
  </si>
  <si>
    <t>SMN0250-3P</t>
  </si>
  <si>
    <t>SMN0300-3P</t>
  </si>
  <si>
    <t>SMN0302-3P</t>
  </si>
  <si>
    <t>SMS0100-4P</t>
  </si>
  <si>
    <t>SMS0200-6P</t>
  </si>
  <si>
    <t>SMT0100-8P</t>
  </si>
  <si>
    <t>SMT0200-8P</t>
  </si>
  <si>
    <t>SMT0300-6P</t>
  </si>
  <si>
    <t>SMT0325-7P</t>
  </si>
  <si>
    <t>SMT0375-6P</t>
  </si>
  <si>
    <t>SMT0400-6P</t>
  </si>
  <si>
    <t>SMT0500-8P</t>
  </si>
  <si>
    <t>SMT0501-4P</t>
  </si>
  <si>
    <t>SMT0550-4P</t>
  </si>
  <si>
    <t>SMT0600-8P</t>
  </si>
  <si>
    <t>SMT0700-8P</t>
  </si>
  <si>
    <t>SMT0701-4P</t>
  </si>
  <si>
    <t>SMT0702-4P</t>
  </si>
  <si>
    <t>SMT0703-4P</t>
  </si>
  <si>
    <t>SMT0704-4P</t>
  </si>
  <si>
    <t>SMT0706-4P</t>
  </si>
  <si>
    <t>SMT0707-4P</t>
  </si>
  <si>
    <t>SMT0708-4P</t>
  </si>
  <si>
    <t>SMT0709-4P</t>
  </si>
  <si>
    <t>SMT0710-4P</t>
  </si>
  <si>
    <t>SMT0750-4P</t>
  </si>
  <si>
    <t>SMT0850-4P</t>
  </si>
  <si>
    <t>SMT0851-4P</t>
  </si>
  <si>
    <t>SMT0852-7P</t>
  </si>
  <si>
    <t>SMT0860-8P</t>
  </si>
  <si>
    <t>SMT0870-4P</t>
  </si>
  <si>
    <t>SMT0900-4P</t>
  </si>
  <si>
    <t>SNN0100-3P</t>
  </si>
  <si>
    <t>SNN0150-4P</t>
  </si>
  <si>
    <t>SNN0175-4P</t>
  </si>
  <si>
    <t>SNN0180-4P</t>
  </si>
  <si>
    <t>SNN0190-4P</t>
  </si>
  <si>
    <t>SNN0200-4P</t>
  </si>
  <si>
    <t>SNN0201-4P</t>
  </si>
  <si>
    <t>SNN0202-4P</t>
  </si>
  <si>
    <t>SNN0203-4P</t>
  </si>
  <si>
    <t>SNN0300-4P</t>
  </si>
  <si>
    <t>SNN0400-4P</t>
  </si>
  <si>
    <t>SNN0425-4P</t>
  </si>
  <si>
    <t>SNN0450-4P</t>
  </si>
  <si>
    <t>SNN0460-4P</t>
  </si>
  <si>
    <t>SNN0470-4P</t>
  </si>
  <si>
    <t>SNN0500-4P</t>
  </si>
  <si>
    <t>SRN1200-4P</t>
  </si>
  <si>
    <t>SNN0501-4P</t>
  </si>
  <si>
    <t>SNN0600-4P</t>
  </si>
  <si>
    <t>SNN0650-4P</t>
  </si>
  <si>
    <t>SNN0700-4P</t>
  </si>
  <si>
    <t>SNN0800-4P</t>
  </si>
  <si>
    <t>SNN0900-8P</t>
  </si>
  <si>
    <t>SNN0910-6P</t>
  </si>
  <si>
    <t>SOP0101-3P</t>
  </si>
  <si>
    <t>SOP0102-3P</t>
  </si>
  <si>
    <t>SOP0103-4P</t>
  </si>
  <si>
    <t>SOP0200-3P</t>
  </si>
  <si>
    <t>SPE0100-4P</t>
  </si>
  <si>
    <t>SPE0102-4P</t>
  </si>
  <si>
    <t>SPE0103-4P</t>
  </si>
  <si>
    <t>SPE0200-6P</t>
  </si>
  <si>
    <t>SPE0201-6P</t>
  </si>
  <si>
    <t>SPE0202-4P</t>
  </si>
  <si>
    <t>SPE0203-6P</t>
  </si>
  <si>
    <t>SPE0204-6P</t>
  </si>
  <si>
    <t>SPE0205-4P</t>
  </si>
  <si>
    <t>SPE0206-4P</t>
  </si>
  <si>
    <t>SPE0208-4P</t>
  </si>
  <si>
    <t>SPE0209-4P</t>
  </si>
  <si>
    <t>SPE0210-6P</t>
  </si>
  <si>
    <t>SPE0300-4P</t>
  </si>
  <si>
    <t>SPE0500-4P</t>
  </si>
  <si>
    <t>SPE0500-6P</t>
  </si>
  <si>
    <t>SPE0700-4P</t>
  </si>
  <si>
    <t>SPE0800-6P</t>
  </si>
  <si>
    <t>SPE0801-6P</t>
  </si>
  <si>
    <t>SPE0802-6P</t>
  </si>
  <si>
    <t>SPE0803-4P</t>
  </si>
  <si>
    <t>SPE1151-4P</t>
  </si>
  <si>
    <t>SPE0900-4P</t>
  </si>
  <si>
    <t>SPE0901-6P</t>
  </si>
  <si>
    <t>SPE0902-4P</t>
  </si>
  <si>
    <t>SPE1000-4P</t>
  </si>
  <si>
    <t>SPE1150-4P</t>
  </si>
  <si>
    <t>SPE1200-6P</t>
  </si>
  <si>
    <t>SPR0100-4P</t>
  </si>
  <si>
    <t>SPR0150-4P</t>
  </si>
  <si>
    <t>SPR0160-4P</t>
  </si>
  <si>
    <t>SPR0175-4P</t>
  </si>
  <si>
    <t>SPR0176-4P</t>
  </si>
  <si>
    <t>SPR0190-4P</t>
  </si>
  <si>
    <t>SPR0200-4P</t>
  </si>
  <si>
    <t>SPR0250-4P</t>
  </si>
  <si>
    <t>SPR0285-4P</t>
  </si>
  <si>
    <t>SPR0290-4P</t>
  </si>
  <si>
    <t>SPR0295-4P</t>
  </si>
  <si>
    <t>SPR0300-4P</t>
  </si>
  <si>
    <t>SPR0400-4P</t>
  </si>
  <si>
    <t>SPR0490-4P</t>
  </si>
  <si>
    <t>SPR0500-4P</t>
  </si>
  <si>
    <t>SPR0501-4P</t>
  </si>
  <si>
    <t>SPR0600-4P</t>
  </si>
  <si>
    <t>SPR0610-4P</t>
  </si>
  <si>
    <t>SPR0700-4P</t>
  </si>
  <si>
    <t>SPR0701-4P</t>
  </si>
  <si>
    <t>SPR0800-4P</t>
  </si>
  <si>
    <t>SPR0801-4P</t>
  </si>
  <si>
    <t>SPR0850-4P</t>
  </si>
  <si>
    <t>SPR0900-4P</t>
  </si>
  <si>
    <t>SPR1000-4P</t>
  </si>
  <si>
    <t>SPR2000-4P</t>
  </si>
  <si>
    <t>SPT0100-4P</t>
  </si>
  <si>
    <t>SPT0200-4P</t>
  </si>
  <si>
    <t>SPT0300-4P</t>
  </si>
  <si>
    <t>SRA0101-5P</t>
  </si>
  <si>
    <t>SRA0102-5P</t>
  </si>
  <si>
    <t>SRA0103-5P</t>
  </si>
  <si>
    <t>SRA0104-6P</t>
  </si>
  <si>
    <t>SRA0105-6P</t>
  </si>
  <si>
    <t>SRA0107-6P</t>
  </si>
  <si>
    <t>SRA0108-5P</t>
  </si>
  <si>
    <t>SRL0100-6P</t>
  </si>
  <si>
    <t>SRL0201-3P</t>
  </si>
  <si>
    <t>SRL0202-3P</t>
  </si>
  <si>
    <t>SRL0203-3P</t>
  </si>
  <si>
    <t>SRL0204-3P</t>
  </si>
  <si>
    <t>SRN0050-4P</t>
  </si>
  <si>
    <t>SRN0100-4P</t>
  </si>
  <si>
    <t>SRN0125-4P</t>
  </si>
  <si>
    <t>SRN0125-6P</t>
  </si>
  <si>
    <t>SRN0175-4P</t>
  </si>
  <si>
    <t>SRN0180-4P</t>
  </si>
  <si>
    <t>SRN0299-4P</t>
  </si>
  <si>
    <t>SRN0400-4P</t>
  </si>
  <si>
    <t>SRN0401-4P</t>
  </si>
  <si>
    <t>SRN0402-4P</t>
  </si>
  <si>
    <t>SRN0403-4P</t>
  </si>
  <si>
    <t>SRN0405-4P</t>
  </si>
  <si>
    <t>SRN0410-4P</t>
  </si>
  <si>
    <t>SRN0500-4P</t>
  </si>
  <si>
    <t>SRN0600-4P</t>
  </si>
  <si>
    <t>SRN0601-4P</t>
  </si>
  <si>
    <t>SRN0610-4P</t>
  </si>
  <si>
    <t>SRN0615-4P</t>
  </si>
  <si>
    <t>SRN0620-4P</t>
  </si>
  <si>
    <t>SRN0700-4P</t>
  </si>
  <si>
    <t>SRN0701-4P</t>
  </si>
  <si>
    <t>SRN0800-4P</t>
  </si>
  <si>
    <t>SRN0900-5P</t>
  </si>
  <si>
    <t>SRN0901-4P</t>
  </si>
  <si>
    <t>SRN1000-4P</t>
  </si>
  <si>
    <t>SRN1020-4P</t>
  </si>
  <si>
    <t>SRN1100-8P</t>
  </si>
  <si>
    <t>SRV0191-3P</t>
  </si>
  <si>
    <t>SRV0200-4P</t>
  </si>
  <si>
    <t>SRV0301-3P</t>
  </si>
  <si>
    <t>SRV0302-5P</t>
  </si>
  <si>
    <t>SRV0350-4P</t>
  </si>
  <si>
    <t>SRV0400-4P</t>
  </si>
  <si>
    <t>SRV0401-4P</t>
  </si>
  <si>
    <t>SRV0404-4P</t>
  </si>
  <si>
    <t>SRV0405-4P</t>
  </si>
  <si>
    <t>SRV0406-4P</t>
  </si>
  <si>
    <t>SRV0407-4P</t>
  </si>
  <si>
    <t>SRV0600-4P</t>
  </si>
  <si>
    <t>SRV0620-4P</t>
  </si>
  <si>
    <t>SSB0100-4P</t>
  </si>
  <si>
    <t>SSB0300-4P</t>
  </si>
  <si>
    <t>SSB0301-6P</t>
  </si>
  <si>
    <t>SSB0400-4P</t>
  </si>
  <si>
    <t>SSB0500-4P</t>
  </si>
  <si>
    <t>SSB0510-4P</t>
  </si>
  <si>
    <t>SSB0600-6P</t>
  </si>
  <si>
    <t>SSE0100-4P</t>
  </si>
  <si>
    <t>SSE0200-6P</t>
  </si>
  <si>
    <t>SSE0201-4P</t>
  </si>
  <si>
    <t>SSE0205-4P</t>
  </si>
  <si>
    <t>SSE0300-4P</t>
  </si>
  <si>
    <t>SSE0325-4P</t>
  </si>
  <si>
    <t>SSE0400-4P</t>
  </si>
  <si>
    <t>SSE0401-4P</t>
  </si>
  <si>
    <t>SSE0410-4P</t>
  </si>
  <si>
    <t>SSE0500-6P</t>
  </si>
  <si>
    <t>SSE0402-4P</t>
  </si>
  <si>
    <t>SSG0100-3P</t>
  </si>
  <si>
    <t>SSK0100-4P</t>
  </si>
  <si>
    <t>SSK0100-6P</t>
  </si>
  <si>
    <t>SSK0200-3P</t>
  </si>
  <si>
    <t>SSK0300-4P</t>
  </si>
  <si>
    <t>SSK0400-4P</t>
  </si>
  <si>
    <t>SSK0500-4P</t>
  </si>
  <si>
    <t>SSK0501-4P</t>
  </si>
  <si>
    <t>SSM0050-3P</t>
  </si>
  <si>
    <t>SSM0100-4P</t>
  </si>
  <si>
    <t>SSM0200-4P</t>
  </si>
  <si>
    <t>SSN0100-3P</t>
  </si>
  <si>
    <t>SSU0100-4P</t>
  </si>
  <si>
    <t>SSU0101-4P</t>
  </si>
  <si>
    <t>SSU0102-6P</t>
  </si>
  <si>
    <t>SSU0103-4P</t>
  </si>
  <si>
    <t>SSU0200-4P</t>
  </si>
  <si>
    <t>SSU0201-4P</t>
  </si>
  <si>
    <t>SSU0250-4P</t>
  </si>
  <si>
    <t>SSU0300-4P</t>
  </si>
  <si>
    <t>SSU0400-4P</t>
  </si>
  <si>
    <t>SSU0500-4P</t>
  </si>
  <si>
    <t>SSU0550-4P</t>
  </si>
  <si>
    <t>SSU0600-4P</t>
  </si>
  <si>
    <t>SSU0700-4P</t>
  </si>
  <si>
    <t>SSZ0100-4P</t>
  </si>
  <si>
    <t>SSZ0201-4P</t>
  </si>
  <si>
    <t>SSZ0202-4P</t>
  </si>
  <si>
    <t>SSZ0250-3P</t>
  </si>
  <si>
    <t>SSZ0300-4P</t>
  </si>
  <si>
    <t>STA0100-3P</t>
  </si>
  <si>
    <t>STA0200-3P</t>
  </si>
  <si>
    <t>STA0300-4P</t>
  </si>
  <si>
    <t>STH0101-4P</t>
  </si>
  <si>
    <t>STH0102-4P</t>
  </si>
  <si>
    <t>STH0200-4P</t>
  </si>
  <si>
    <t>STH0300-4P</t>
  </si>
  <si>
    <t>STH0400-4P</t>
  </si>
  <si>
    <t>STH0500-4P</t>
  </si>
  <si>
    <t>STH0600-4P</t>
  </si>
  <si>
    <t>STH0703-3P</t>
  </si>
  <si>
    <t>STH0704-3P</t>
  </si>
  <si>
    <t>STH0705-4P</t>
  </si>
  <si>
    <t>STH0706-4P</t>
  </si>
  <si>
    <t>STH0707-3P</t>
  </si>
  <si>
    <t>STH0900-3P</t>
  </si>
  <si>
    <t>STH1100-4P</t>
  </si>
  <si>
    <t>STH1200-4P</t>
  </si>
  <si>
    <t>STV0100-3P</t>
  </si>
  <si>
    <t>STV0200-4P</t>
  </si>
  <si>
    <t>STV0201-4P</t>
  </si>
  <si>
    <t>STV0300-4P</t>
  </si>
  <si>
    <t>STV0400-4P</t>
  </si>
  <si>
    <t>STV0500-4P</t>
  </si>
  <si>
    <t>STV0600-4P</t>
  </si>
  <si>
    <t>STV0700-4P</t>
  </si>
  <si>
    <t>STV0800-4P</t>
  </si>
  <si>
    <t>STV0900-4P</t>
  </si>
  <si>
    <t>STV0910-5P</t>
  </si>
  <si>
    <t>STV0912-8P</t>
  </si>
  <si>
    <t>STV0920-6P</t>
  </si>
  <si>
    <t>STY0004-4P</t>
  </si>
  <si>
    <t>STY0005-4P</t>
  </si>
  <si>
    <t>STY0010-4P</t>
  </si>
  <si>
    <t>STY0011-4P</t>
  </si>
  <si>
    <t>STY0015-4P</t>
  </si>
  <si>
    <t>STY0100-8P</t>
  </si>
  <si>
    <t>STY0101-4P</t>
  </si>
  <si>
    <t>STY0102-4P</t>
  </si>
  <si>
    <t>STY0125-4P</t>
  </si>
  <si>
    <t>STY0127-4P</t>
  </si>
  <si>
    <t>STY0130-4P</t>
  </si>
  <si>
    <t>STY0150-4P</t>
  </si>
  <si>
    <t>STY0200-4P</t>
  </si>
  <si>
    <t>STY0449-7P</t>
  </si>
  <si>
    <t>STY0450-6P</t>
  </si>
  <si>
    <t>STY0451-5P</t>
  </si>
  <si>
    <t>STY0500-4P</t>
  </si>
  <si>
    <t>STY0501-4P</t>
  </si>
  <si>
    <t>STY0503-4P</t>
  </si>
  <si>
    <t>STY0600-3P</t>
  </si>
  <si>
    <t>STY0650-4P</t>
  </si>
  <si>
    <t>STY0660-4P</t>
  </si>
  <si>
    <t>STY0680-6P</t>
  </si>
  <si>
    <t>STY0696-5P</t>
  </si>
  <si>
    <t>STY0700-4P</t>
  </si>
  <si>
    <t>STY0701-5P</t>
  </si>
  <si>
    <t>STY0800-4P</t>
  </si>
  <si>
    <t>STY0900-4P</t>
  </si>
  <si>
    <t>STY0950-4P</t>
  </si>
  <si>
    <t>STY1000-4P</t>
  </si>
  <si>
    <t>STY1001-4P</t>
  </si>
  <si>
    <t>STY1002-4P</t>
  </si>
  <si>
    <t>STY1003-8P</t>
  </si>
  <si>
    <t>STY1004-4P</t>
  </si>
  <si>
    <t>SVA0100-3P</t>
  </si>
  <si>
    <t>SVA0150-3P</t>
  </si>
  <si>
    <t>SVA0200-4P</t>
  </si>
  <si>
    <t>SVA0250-4P</t>
  </si>
  <si>
    <t>SVA0251-4P</t>
  </si>
  <si>
    <t>SVA0300-4P</t>
  </si>
  <si>
    <t>SVA0301-4P</t>
  </si>
  <si>
    <t>SVA0302-4P</t>
  </si>
  <si>
    <t>SVA0350-4P</t>
  </si>
  <si>
    <t>SVA0351-4P</t>
  </si>
  <si>
    <t>SVA0352-4P</t>
  </si>
  <si>
    <t>SVA0397-4P</t>
  </si>
  <si>
    <t>SVA0398-4P</t>
  </si>
  <si>
    <t>SVA0399-4P</t>
  </si>
  <si>
    <t>SVA0400-4P</t>
  </si>
  <si>
    <t>SVA0401-4P</t>
  </si>
  <si>
    <t>SVA0402-4P</t>
  </si>
  <si>
    <t>SVA0403-4P</t>
  </si>
  <si>
    <t>SVA0500-4P</t>
  </si>
  <si>
    <t>SVA0525-4P</t>
  </si>
  <si>
    <t>SVA0550-4P</t>
  </si>
  <si>
    <t>SVA0600-4P</t>
  </si>
  <si>
    <t>SVA0700-4P</t>
  </si>
  <si>
    <t>SVA0725-4P</t>
  </si>
  <si>
    <t>SVA0750-4P</t>
  </si>
  <si>
    <t>SVA0775-6P</t>
  </si>
  <si>
    <t>SVA0785-6P</t>
  </si>
  <si>
    <t>SVA0880-4P</t>
  </si>
  <si>
    <t>SVA0885-4P</t>
  </si>
  <si>
    <t>SVA0930-4P</t>
  </si>
  <si>
    <t>SVA0940-4P</t>
  </si>
  <si>
    <t>SVA0990-4P</t>
  </si>
  <si>
    <t>SVA0995-4P</t>
  </si>
  <si>
    <t>SVA1000-4P</t>
  </si>
  <si>
    <t>SVA1050-4P</t>
  </si>
  <si>
    <t>SVA1100-4P</t>
  </si>
  <si>
    <t>SVA1200-4P</t>
  </si>
  <si>
    <t>SVV0001-3P</t>
  </si>
  <si>
    <t>SVV0010-3P</t>
  </si>
  <si>
    <t>SVV0101-6P</t>
  </si>
  <si>
    <t>SVV0201-4P</t>
  </si>
  <si>
    <t>SVV0201-6P</t>
  </si>
  <si>
    <t>SVV0301-4P</t>
  </si>
  <si>
    <t>SVV0302-4P</t>
  </si>
  <si>
    <t>SVV0401-4P</t>
  </si>
  <si>
    <t>SVV0402-4P</t>
  </si>
  <si>
    <t>SVV0480-4P</t>
  </si>
  <si>
    <t>SVV0500-4P</t>
  </si>
  <si>
    <t>SVV0501-4P</t>
  </si>
  <si>
    <t>SVV0600-4P</t>
  </si>
  <si>
    <t>SVV0700-4P</t>
  </si>
  <si>
    <t>SVV0701-4P</t>
  </si>
  <si>
    <t>SVV0702-4P</t>
  </si>
  <si>
    <t>SVV0800-4P</t>
  </si>
  <si>
    <t>SVV0801-4P</t>
  </si>
  <si>
    <t>SVV0802-4P</t>
  </si>
  <si>
    <t>SVV0804-5P</t>
  </si>
  <si>
    <t>SVV0805-5P</t>
  </si>
  <si>
    <t>SVV0806-4P</t>
  </si>
  <si>
    <t>SVV0807-4P</t>
  </si>
  <si>
    <t>SVV0808-4P</t>
  </si>
  <si>
    <t>SVV0809-4P</t>
  </si>
  <si>
    <t>SVV0810-4P</t>
  </si>
  <si>
    <t>SVV0811-4P</t>
  </si>
  <si>
    <t>SVV0900-4P</t>
  </si>
  <si>
    <t>SVV0901-4P</t>
  </si>
  <si>
    <t>SVW0100-4P</t>
  </si>
  <si>
    <t>SVW0111-4P</t>
  </si>
  <si>
    <t>SVW0200-4P</t>
  </si>
  <si>
    <t>SVW0222-4P</t>
  </si>
  <si>
    <t>SVW0250-4P</t>
  </si>
  <si>
    <t>SVW0275-4P</t>
  </si>
  <si>
    <t>SVW0280-4P</t>
  </si>
  <si>
    <t>SVW0290-4P</t>
  </si>
  <si>
    <t>SVW0300-4P</t>
  </si>
  <si>
    <t>SVW0325-4P</t>
  </si>
  <si>
    <t>SVW0350-4P</t>
  </si>
  <si>
    <t>SVW0400-4P</t>
  </si>
  <si>
    <t>SVW0400-6P</t>
  </si>
  <si>
    <t>SVW0500-4P</t>
  </si>
  <si>
    <t>SVW0503-4P</t>
  </si>
  <si>
    <t>SVW0505-6P</t>
  </si>
  <si>
    <t>SVW0506-2P</t>
  </si>
  <si>
    <t>SVW0600-6P</t>
  </si>
  <si>
    <t>SVW0601-4P</t>
  </si>
  <si>
    <t>SVW0601-6P</t>
  </si>
  <si>
    <t>SVW0602-4P</t>
  </si>
  <si>
    <t>SVW0603-6P</t>
  </si>
  <si>
    <t>SVW0604-6P</t>
  </si>
  <si>
    <t>SVW0605-6P</t>
  </si>
  <si>
    <t>SVW0606-6P</t>
  </si>
  <si>
    <t>SVW0607-4P</t>
  </si>
  <si>
    <t>SVW0608-4P</t>
  </si>
  <si>
    <t>SVW0610-4P</t>
  </si>
  <si>
    <t>SVW0615-4P</t>
  </si>
  <si>
    <t>SVW0620-4P</t>
  </si>
  <si>
    <t>SVW0650-4P</t>
  </si>
  <si>
    <t>SVW0651-4P</t>
  </si>
  <si>
    <t>SVW0675-4P</t>
  </si>
  <si>
    <t>SVW0700-4P</t>
  </si>
  <si>
    <t>SVW0701-4P</t>
  </si>
  <si>
    <t>SVW0702-4P</t>
  </si>
  <si>
    <t>SVW0703-4P</t>
  </si>
  <si>
    <t>SVW0800-4P</t>
  </si>
  <si>
    <t>SVW0900-6P</t>
  </si>
  <si>
    <t>SVW0910-6P</t>
  </si>
  <si>
    <t>SVW0911-4P</t>
  </si>
  <si>
    <t>SVW0990-4P</t>
  </si>
  <si>
    <t>SVW0995-4P</t>
  </si>
  <si>
    <t>SVW1000-4P</t>
  </si>
  <si>
    <t>SVW1001-4P</t>
  </si>
  <si>
    <t>SVW1002-4P</t>
  </si>
  <si>
    <t>SVW1003-4P</t>
  </si>
  <si>
    <t>SVW1010-6P</t>
  </si>
  <si>
    <t>SVW1020-6P</t>
  </si>
  <si>
    <t>SVW1025-6P</t>
  </si>
  <si>
    <t>SVW1040-3P</t>
  </si>
  <si>
    <t>SVW1045-3P</t>
  </si>
  <si>
    <t>SVW1050-3P</t>
  </si>
  <si>
    <t>SVW1055-3P</t>
  </si>
  <si>
    <t>SVW1075-4P</t>
  </si>
  <si>
    <t>SVW1200-4P</t>
  </si>
  <si>
    <t>SVW2000-4P</t>
  </si>
  <si>
    <t>RRP</t>
  </si>
  <si>
    <t>Legend (Chassis KA7)</t>
  </si>
  <si>
    <t>Honda</t>
  </si>
  <si>
    <t xml:space="preserve">Prelude 2.0i </t>
  </si>
  <si>
    <t>1984 - 1987</t>
  </si>
  <si>
    <t xml:space="preserve">Cavalier Mk 3 All FWD Models </t>
  </si>
  <si>
    <t>07/1993 - 1995</t>
  </si>
  <si>
    <t>Vauxhall</t>
  </si>
  <si>
    <t>Cavalier Mk 3 (4x4)</t>
  </si>
  <si>
    <t>1988 - 1995</t>
  </si>
  <si>
    <t>Honda</t>
  </si>
  <si>
    <t>Civic/CRX Rr.Disc</t>
  </si>
  <si>
    <t>1992 - 1995</t>
  </si>
  <si>
    <t>Honda</t>
  </si>
  <si>
    <t>Civic/CRX Rr.Drum</t>
  </si>
  <si>
    <t>1992 - 1995</t>
  </si>
  <si>
    <t>Honda</t>
  </si>
  <si>
    <t>Civic Rr.Drum</t>
  </si>
  <si>
    <t>1996 - 2000</t>
  </si>
  <si>
    <t>Honda</t>
  </si>
  <si>
    <t>Civic Rr.Drum</t>
  </si>
  <si>
    <t>1976 - 1979</t>
  </si>
  <si>
    <t>Carlton Lotus</t>
  </si>
  <si>
    <t>Jaguar</t>
  </si>
  <si>
    <t>XK150</t>
  </si>
  <si>
    <t>Land Rover</t>
  </si>
  <si>
    <t>Discovery (non-ABS)</t>
  </si>
  <si>
    <t>Land Rover</t>
  </si>
  <si>
    <t xml:space="preserve">Discovery (ABS) </t>
  </si>
  <si>
    <t>Defender 90” Metric</t>
  </si>
  <si>
    <t>Carlton (excl. Lotus)</t>
  </si>
  <si>
    <t>Land Rover</t>
  </si>
  <si>
    <t>Discovery Series 2 (ABS)</t>
  </si>
  <si>
    <t>Land Rover</t>
  </si>
  <si>
    <t xml:space="preserve">Discovery </t>
  </si>
  <si>
    <t>1989 - 1992</t>
  </si>
  <si>
    <t>2003 - 2006</t>
  </si>
  <si>
    <t>Austin</t>
  </si>
  <si>
    <t>MG Montego</t>
  </si>
  <si>
    <t>Non-ABS</t>
  </si>
  <si>
    <t>Austin</t>
  </si>
  <si>
    <t>MG Maestro</t>
  </si>
  <si>
    <t>2002 Onwards</t>
  </si>
  <si>
    <t>SAU0703-4C</t>
  </si>
  <si>
    <t>323 (Rr. Drum)</t>
  </si>
  <si>
    <t>1999&gt;</t>
  </si>
  <si>
    <t>Mazda</t>
  </si>
  <si>
    <t>323 (Rr. Disc)</t>
  </si>
  <si>
    <t>1999&gt;</t>
  </si>
  <si>
    <t>Mazda</t>
  </si>
  <si>
    <t>929 (non-Independant Rear)</t>
  </si>
  <si>
    <t>Alfa Romeo</t>
  </si>
  <si>
    <t>Alfasud Sprint</t>
  </si>
  <si>
    <t>Alfa Romeo</t>
  </si>
  <si>
    <t xml:space="preserve">Alfasud TI </t>
  </si>
  <si>
    <t>MG</t>
  </si>
  <si>
    <t>A 1500</t>
  </si>
  <si>
    <t>10/2001 - 05/2003</t>
  </si>
  <si>
    <t>MG</t>
  </si>
  <si>
    <t>A Twin Cam</t>
  </si>
  <si>
    <t>04/1990 - 04/1998</t>
  </si>
  <si>
    <t xml:space="preserve">Quattro (2.2) &amp; Turbo </t>
  </si>
  <si>
    <t>07/1982 - 1986</t>
  </si>
  <si>
    <t>Audi</t>
  </si>
  <si>
    <t xml:space="preserve">Quattro Coupe </t>
  </si>
  <si>
    <t>Mitsubishi</t>
  </si>
  <si>
    <t xml:space="preserve">Eclipse 4WD </t>
  </si>
  <si>
    <t>04/1989 - 1994</t>
  </si>
  <si>
    <t>A40 Farina MkII</t>
  </si>
  <si>
    <t>A40 Farina MkI</t>
  </si>
  <si>
    <t>Almera N15 (Rr. Drum)</t>
  </si>
  <si>
    <t>Lotus</t>
  </si>
  <si>
    <t>Esprit Turbo S3</t>
  </si>
  <si>
    <t>Lotus</t>
  </si>
  <si>
    <t xml:space="preserve">Esprit Turbo </t>
  </si>
  <si>
    <t>1988 - 1992</t>
  </si>
  <si>
    <t>Integra DC05</t>
  </si>
  <si>
    <t>Lotus</t>
  </si>
  <si>
    <t xml:space="preserve">Elise / Exige </t>
  </si>
  <si>
    <t>1996&gt;</t>
  </si>
  <si>
    <t>Mazda</t>
  </si>
  <si>
    <t>Mazda</t>
  </si>
  <si>
    <t>MX3</t>
  </si>
  <si>
    <t>Alfa Romeo</t>
  </si>
  <si>
    <t>33 (1.3/1.3TC)</t>
  </si>
  <si>
    <t>1983 - 1987</t>
  </si>
  <si>
    <t>Alfa Romeo</t>
  </si>
  <si>
    <t xml:space="preserve">33 (1.5) </t>
  </si>
  <si>
    <t>1983 - 1987</t>
  </si>
  <si>
    <t>Alfa Romeo</t>
  </si>
  <si>
    <t>S4 Quattro 2.7 V6 Saloon</t>
  </si>
  <si>
    <t>1995-97</t>
  </si>
  <si>
    <t>316-325 (E30) (NOT 323)</t>
  </si>
  <si>
    <t>316-325 (E30) (ABS) (NOT 323)</t>
  </si>
  <si>
    <t>Puma 1.4, 1.6 &amp; 1.7</t>
  </si>
  <si>
    <t>1960 - 1980</t>
  </si>
  <si>
    <t>Mitsubishi</t>
  </si>
  <si>
    <t>Mitsubishi</t>
  </si>
  <si>
    <t>Mitsubishi</t>
  </si>
  <si>
    <t>Mitsubishi</t>
  </si>
  <si>
    <t>Galant 2WD 2.5l V6</t>
  </si>
  <si>
    <t>1997 - 1999</t>
  </si>
  <si>
    <t>Mitsubishi</t>
  </si>
  <si>
    <t xml:space="preserve">Shogun S/WB </t>
  </si>
  <si>
    <t>Lancer 1.8 Turbo</t>
  </si>
  <si>
    <t>1991 - 1992</t>
  </si>
  <si>
    <t>1983 - 1990</t>
  </si>
  <si>
    <t>Mitsubishi</t>
  </si>
  <si>
    <t xml:space="preserve">Shogun L/WB </t>
  </si>
  <si>
    <t>1981 - 1991</t>
  </si>
  <si>
    <t>Mitsubishi</t>
  </si>
  <si>
    <t>3000GT Twin Turbo (Import)</t>
  </si>
  <si>
    <t>1992</t>
  </si>
  <si>
    <t>Mondeo ST220</t>
  </si>
  <si>
    <t>2003</t>
  </si>
  <si>
    <t>IS250/IS220d</t>
  </si>
  <si>
    <t>2007</t>
  </si>
  <si>
    <t>LS400</t>
  </si>
  <si>
    <t>1989 - 07/1992</t>
  </si>
  <si>
    <t>08/1992 - 09/1994</t>
  </si>
  <si>
    <t>1997 - 2005</t>
  </si>
  <si>
    <t>Audi</t>
  </si>
  <si>
    <t xml:space="preserve">A4 Quattro (Estate) </t>
  </si>
  <si>
    <t>Lotus</t>
  </si>
  <si>
    <t>Elan +2</t>
  </si>
  <si>
    <t>Austin</t>
  </si>
  <si>
    <t xml:space="preserve">Maxi </t>
  </si>
  <si>
    <t>1969-1982</t>
  </si>
  <si>
    <t>Alfa Romeo</t>
  </si>
  <si>
    <t>75 (All Models) Twin Spark</t>
  </si>
  <si>
    <t>Mercedes</t>
  </si>
  <si>
    <t xml:space="preserve">C220,C280 (W202) </t>
  </si>
  <si>
    <t>Twingo / Sport (Plated only)</t>
  </si>
  <si>
    <t>Mercedes</t>
  </si>
  <si>
    <t>Passat  ( rear disc )</t>
  </si>
  <si>
    <t xml:space="preserve">Passat VR6 </t>
  </si>
  <si>
    <t>C-Class (W203) + CLK (W209)</t>
  </si>
  <si>
    <t>Mercedes</t>
  </si>
  <si>
    <t xml:space="preserve">G Wagon 463 </t>
  </si>
  <si>
    <t>1991&gt;</t>
  </si>
  <si>
    <t>A4 + A5 1.8 - 3.2 FSI</t>
  </si>
  <si>
    <t>06/2007</t>
  </si>
  <si>
    <t>Jaguar</t>
  </si>
  <si>
    <t xml:space="preserve">XJ6 2.8 </t>
  </si>
  <si>
    <t>09/1969 - 1972</t>
  </si>
  <si>
    <t>Jaguar</t>
  </si>
  <si>
    <t xml:space="preserve">XJ6 2.9 </t>
  </si>
  <si>
    <t>1986 - 1990</t>
  </si>
  <si>
    <t>Jaguar</t>
  </si>
  <si>
    <t xml:space="preserve">XJ6 3.2 </t>
  </si>
  <si>
    <t>1990&gt;</t>
  </si>
  <si>
    <t>Volkswagen</t>
  </si>
  <si>
    <t>1994 - 1997</t>
  </si>
  <si>
    <t>Austin</t>
  </si>
  <si>
    <t xml:space="preserve">Princess </t>
  </si>
  <si>
    <t>1976-1982</t>
  </si>
  <si>
    <t>Austin</t>
  </si>
  <si>
    <t>1100/1300 (BMC)</t>
  </si>
  <si>
    <t>Austin</t>
  </si>
  <si>
    <t>Morris Marina</t>
  </si>
  <si>
    <t>Austin</t>
  </si>
  <si>
    <t>Morris Minor</t>
  </si>
  <si>
    <t>Austin</t>
  </si>
  <si>
    <t>Allegro</t>
  </si>
  <si>
    <t>RX-8</t>
  </si>
  <si>
    <t>Jaguar</t>
  </si>
  <si>
    <t>Mk II</t>
  </si>
  <si>
    <t>Jaguar</t>
  </si>
  <si>
    <t xml:space="preserve">Mk II 2.4/3.8S </t>
  </si>
  <si>
    <t>1964</t>
  </si>
  <si>
    <t>Volkswagen</t>
  </si>
  <si>
    <t>Transporter 2</t>
  </si>
  <si>
    <t>1956 - 1967</t>
  </si>
  <si>
    <t xml:space="preserve">Volkswagen </t>
  </si>
  <si>
    <t>Transporter 2</t>
  </si>
  <si>
    <t>1968 - 1970</t>
  </si>
  <si>
    <t>Volkswagen</t>
  </si>
  <si>
    <t xml:space="preserve">Transporter 2 </t>
  </si>
  <si>
    <t>1970 - 1979</t>
  </si>
  <si>
    <t>Volkswagen</t>
  </si>
  <si>
    <t>200/300 (All Models) (W123)</t>
  </si>
  <si>
    <t>Chevrolet</t>
  </si>
  <si>
    <t>33 (1.5) 4x4</t>
  </si>
  <si>
    <t>1985 - 1987</t>
  </si>
  <si>
    <t>Alfa Romeo</t>
  </si>
  <si>
    <t>33 (1.7/1.7I/1.7IE)</t>
  </si>
  <si>
    <t>Alfa Romeo</t>
  </si>
  <si>
    <t>33 (1.7) 16V</t>
  </si>
  <si>
    <t>Alfa Romeo</t>
  </si>
  <si>
    <t>GT Junior</t>
  </si>
  <si>
    <t>Alfa Romeo</t>
  </si>
  <si>
    <t>Arna</t>
  </si>
  <si>
    <t>Alfa Romeo</t>
  </si>
  <si>
    <t>Alfasud</t>
  </si>
  <si>
    <t>G Wagon 460 / 461 chas 055306 / 903695</t>
  </si>
  <si>
    <t>Mercedes</t>
  </si>
  <si>
    <t>E-Class /E55 (W210)</t>
  </si>
  <si>
    <t>Mercedes</t>
  </si>
  <si>
    <t>CLK (C208/C209) + SLK (96-00)</t>
  </si>
  <si>
    <t>MG</t>
  </si>
  <si>
    <t>Midget Mk I</t>
  </si>
  <si>
    <t>MG</t>
  </si>
  <si>
    <t>Midget Mk II-V</t>
  </si>
  <si>
    <t>MG</t>
  </si>
  <si>
    <t xml:space="preserve">C &amp; CGT </t>
  </si>
  <si>
    <t>1967 - 1969</t>
  </si>
  <si>
    <t>MG</t>
  </si>
  <si>
    <t>A 1600 Mk I</t>
  </si>
  <si>
    <t>Touran</t>
  </si>
  <si>
    <t>Alfa Romeo</t>
  </si>
  <si>
    <t>Alfetta</t>
  </si>
  <si>
    <t>Alfa Romeo</t>
  </si>
  <si>
    <t>Spyder</t>
  </si>
  <si>
    <t>Alfa Romeo</t>
  </si>
  <si>
    <t>105 Type</t>
  </si>
  <si>
    <t>1981 - 1988</t>
  </si>
  <si>
    <t>Mercedes</t>
  </si>
  <si>
    <t>Mercedes</t>
  </si>
  <si>
    <t>190 (All Models) (W201)</t>
  </si>
  <si>
    <t>1996 - 1999</t>
  </si>
  <si>
    <t>Mercedes</t>
  </si>
  <si>
    <t xml:space="preserve">X Type (Mondeo Chassis) </t>
  </si>
  <si>
    <t>All years</t>
  </si>
  <si>
    <t>XK8/XKR Standard</t>
  </si>
  <si>
    <t>2003 onwards</t>
  </si>
  <si>
    <t>Austin</t>
  </si>
  <si>
    <t>MG Metro</t>
  </si>
  <si>
    <t>Austin</t>
  </si>
  <si>
    <t>Mini (Drum/Drum)</t>
  </si>
  <si>
    <t>1967-1984</t>
  </si>
  <si>
    <t>997 (Inc. GT3)</t>
  </si>
  <si>
    <t>Land Rover</t>
  </si>
  <si>
    <t>Land Rover</t>
  </si>
  <si>
    <t>SII &amp; SIII 88” Metric</t>
  </si>
  <si>
    <t>Volkswagen</t>
  </si>
  <si>
    <t>Transporter 4</t>
  </si>
  <si>
    <t>SIII 109” UNF</t>
  </si>
  <si>
    <t>Volkswagen</t>
  </si>
  <si>
    <t>Transporter 4</t>
  </si>
  <si>
    <t>Year</t>
  </si>
  <si>
    <t>GBP</t>
  </si>
  <si>
    <t>1985 - 1991</t>
  </si>
  <si>
    <t>Porsche</t>
  </si>
  <si>
    <t>911 Turbo</t>
  </si>
  <si>
    <t>Citroen</t>
  </si>
  <si>
    <t xml:space="preserve">C25D 1000 </t>
  </si>
  <si>
    <t>1987&gt;</t>
  </si>
  <si>
    <t>Citroen</t>
  </si>
  <si>
    <t xml:space="preserve">C25D 1400 </t>
  </si>
  <si>
    <t>1987&gt;</t>
  </si>
  <si>
    <t>Citroen</t>
  </si>
  <si>
    <t xml:space="preserve">C25D 1500 </t>
  </si>
  <si>
    <t>1987 - 1991</t>
  </si>
  <si>
    <t>Citroen</t>
  </si>
  <si>
    <t>C25D 1800TD</t>
  </si>
  <si>
    <t>1981 - 1986</t>
  </si>
  <si>
    <t>Citroen</t>
  </si>
  <si>
    <t xml:space="preserve">C25D 1800TD </t>
  </si>
  <si>
    <t>1986&gt;</t>
  </si>
  <si>
    <t>Citroen</t>
  </si>
  <si>
    <t xml:space="preserve">Visa 650 Club/Special </t>
  </si>
  <si>
    <t>1979 - 1985</t>
  </si>
  <si>
    <t>Citroen</t>
  </si>
  <si>
    <t xml:space="preserve">Visa (1.0)E </t>
  </si>
  <si>
    <t>1985 - 1988</t>
  </si>
  <si>
    <t>Citroen</t>
  </si>
  <si>
    <t xml:space="preserve">Visa (1.1)Super </t>
  </si>
  <si>
    <t>1979 - 1980</t>
  </si>
  <si>
    <t>Citroen</t>
  </si>
  <si>
    <t xml:space="preserve">Visa (1.1)Super E </t>
  </si>
  <si>
    <t>1980 - 1981</t>
  </si>
  <si>
    <t>1989</t>
  </si>
  <si>
    <t>Citroen</t>
  </si>
  <si>
    <t xml:space="preserve">Visa (1.1)Super E </t>
  </si>
  <si>
    <t>1982 - 1983</t>
  </si>
  <si>
    <t>A4 8E 1.6 - S4 (inc Quattro,Avant, Cabrio)</t>
  </si>
  <si>
    <t>AB 09/01 &gt;</t>
  </si>
  <si>
    <t>1984 - 1988</t>
  </si>
  <si>
    <t>Citroen</t>
  </si>
  <si>
    <t xml:space="preserve">C15E Talbot </t>
  </si>
  <si>
    <t>1984&gt;</t>
  </si>
  <si>
    <t>Maserati</t>
  </si>
  <si>
    <t>BiTurbo</t>
  </si>
  <si>
    <t>1985</t>
  </si>
  <si>
    <t>Citroen</t>
  </si>
  <si>
    <t xml:space="preserve">C15E (1.4) </t>
  </si>
  <si>
    <t>1984&gt;</t>
  </si>
  <si>
    <t>Citroen</t>
  </si>
  <si>
    <t xml:space="preserve">C15D (1.8) </t>
  </si>
  <si>
    <t>1977 - 1984</t>
  </si>
  <si>
    <t>Citroen</t>
  </si>
  <si>
    <t xml:space="preserve">C25E 1000 (1.8) </t>
  </si>
  <si>
    <t>1981 - 1986</t>
  </si>
  <si>
    <t>Citroen</t>
  </si>
  <si>
    <t>C25E 1000 (1.8)</t>
  </si>
  <si>
    <t>1986 - 1991</t>
  </si>
  <si>
    <t>1998 - 07/2004</t>
  </si>
  <si>
    <t>Peugeot</t>
  </si>
  <si>
    <t>205 1.4i</t>
  </si>
  <si>
    <t>Peugeot</t>
  </si>
  <si>
    <t>205 1.8D/1.8TD/Van</t>
  </si>
  <si>
    <t>Peugeot</t>
  </si>
  <si>
    <t>205 1.6/1.6i Auto</t>
  </si>
  <si>
    <t>Peugeot</t>
  </si>
  <si>
    <t>205 GTi 1.9 ABS</t>
  </si>
  <si>
    <t>1988&gt;</t>
  </si>
  <si>
    <t>Peugeot</t>
  </si>
  <si>
    <t>Peugeot</t>
  </si>
  <si>
    <t>CX-7</t>
  </si>
  <si>
    <t>Nissan</t>
  </si>
  <si>
    <t>Cherry Europe</t>
  </si>
  <si>
    <t>Nissan</t>
  </si>
  <si>
    <t>XJ8 (Excl. XJR)</t>
  </si>
  <si>
    <t>Audi</t>
  </si>
  <si>
    <t>Elan S1-S4</t>
  </si>
  <si>
    <t>Audi</t>
  </si>
  <si>
    <t>Mitsubishi</t>
  </si>
  <si>
    <t>Charisma/Lancer GT Evo V</t>
  </si>
  <si>
    <t>Audi</t>
  </si>
  <si>
    <t>A6 Quattro</t>
  </si>
  <si>
    <t>Van - Mexican</t>
  </si>
  <si>
    <t>2002-2006</t>
  </si>
  <si>
    <t>Audi</t>
  </si>
  <si>
    <t>S6 Quattro 20v Turbo</t>
  </si>
  <si>
    <t>Alvis</t>
  </si>
  <si>
    <t>TD21</t>
  </si>
  <si>
    <t>Bentley</t>
  </si>
  <si>
    <t xml:space="preserve">Mulsanne 'S' </t>
  </si>
  <si>
    <t>Bond</t>
  </si>
  <si>
    <t>Equipe</t>
  </si>
  <si>
    <t>Mitsubishi</t>
  </si>
  <si>
    <t>Fourtrak</t>
  </si>
  <si>
    <t>1984-1993</t>
  </si>
  <si>
    <t>2000 - 2002</t>
  </si>
  <si>
    <t>Lupo GTi</t>
  </si>
  <si>
    <t xml:space="preserve">Lancer 1.6/1.8 </t>
  </si>
  <si>
    <t>1988 - 1992</t>
  </si>
  <si>
    <t>Audi</t>
  </si>
  <si>
    <t>A4 (Not Quattro)</t>
  </si>
  <si>
    <t>406 (All Models) inc. Coupe</t>
  </si>
  <si>
    <t>Daimler Majestic</t>
  </si>
  <si>
    <t xml:space="preserve">518-524 (E28)  (NOT ABS) </t>
  </si>
  <si>
    <t>1981 - 1988</t>
  </si>
  <si>
    <t>BMW</t>
  </si>
  <si>
    <t>Mitsubishi</t>
  </si>
  <si>
    <t xml:space="preserve">Lancer Mk I </t>
  </si>
  <si>
    <t>1974 - 1979</t>
  </si>
  <si>
    <t>90 2.2 Quattro</t>
  </si>
  <si>
    <t>90 2.3 Quattro</t>
  </si>
  <si>
    <t>Leon Cupra R 225HP</t>
  </si>
  <si>
    <t>Mitsubishi</t>
  </si>
  <si>
    <t>7 Series (E38)</t>
  </si>
  <si>
    <t>Mitsubishi</t>
  </si>
  <si>
    <t>1982-1988</t>
  </si>
  <si>
    <t>1989-1992</t>
  </si>
  <si>
    <t xml:space="preserve">Lancer Mk II </t>
  </si>
  <si>
    <t>1979 - 1982</t>
  </si>
  <si>
    <t>Astra Mk 3 GSi 8V</t>
  </si>
  <si>
    <t>Astra Mk3  All Non-GSi Models</t>
  </si>
  <si>
    <t xml:space="preserve">Lancer Mk IV 1.5 12V </t>
  </si>
  <si>
    <t>1988 - 1992</t>
  </si>
  <si>
    <t>Mitsubishi</t>
  </si>
  <si>
    <t>Austin Healey 3000</t>
  </si>
  <si>
    <t>SAH0102-1P</t>
  </si>
  <si>
    <t>SAH0604-1P</t>
  </si>
  <si>
    <t>Mini (Pre-Verto)</t>
  </si>
  <si>
    <t>1967 - 1982</t>
  </si>
  <si>
    <t>SAH0801-1P</t>
  </si>
  <si>
    <t>Mini (verto)</t>
  </si>
  <si>
    <t>1982 - on</t>
  </si>
  <si>
    <t xml:space="preserve">DB4  </t>
  </si>
  <si>
    <t>SAM0200-1P</t>
  </si>
  <si>
    <t>DB5/7</t>
  </si>
  <si>
    <t>SAM0150-1P</t>
  </si>
  <si>
    <t>SAR0202-1P</t>
  </si>
  <si>
    <t>Alfasud (Sprint)</t>
  </si>
  <si>
    <t>SAR0702-1P</t>
  </si>
  <si>
    <t>SAR0781-1P</t>
  </si>
  <si>
    <t>3 Series (E30)</t>
  </si>
  <si>
    <t>SBW0300-1P</t>
  </si>
  <si>
    <t>M3 (E30) LHD</t>
  </si>
  <si>
    <t>SBW0301-1P</t>
  </si>
  <si>
    <t>SGN0200-1P</t>
  </si>
  <si>
    <t>Hilman Imp</t>
  </si>
  <si>
    <t>SHL0200-1P</t>
  </si>
  <si>
    <t>MK2</t>
  </si>
  <si>
    <t>SJA0100-1P</t>
  </si>
  <si>
    <t>E-Type S1 3.8/4.2</t>
  </si>
  <si>
    <t>SJA0300-1P</t>
  </si>
  <si>
    <t>E-Type S3 5.3 V12</t>
  </si>
  <si>
    <t>SJA0303-1P</t>
  </si>
  <si>
    <t>XJS V12</t>
  </si>
  <si>
    <t>SJA0400-1P</t>
  </si>
  <si>
    <t>SLM0150-1P</t>
  </si>
  <si>
    <t>S2</t>
  </si>
  <si>
    <t>SLR0200-1P</t>
  </si>
  <si>
    <t xml:space="preserve">S3  </t>
  </si>
  <si>
    <t>ZLR0100-1P</t>
  </si>
  <si>
    <t>Defender 90/110/130</t>
  </si>
  <si>
    <t>SLR0106-1P</t>
  </si>
  <si>
    <t>Elan S4</t>
  </si>
  <si>
    <t>SLS0300-1P</t>
  </si>
  <si>
    <t>SLS0350-1P</t>
  </si>
  <si>
    <t>MX-5 1.6</t>
  </si>
  <si>
    <t>SMA0002-1P</t>
  </si>
  <si>
    <t>MX-5 1.8</t>
  </si>
  <si>
    <t>SMA0001-1P</t>
  </si>
  <si>
    <t>MGA 1500cc MK1</t>
  </si>
  <si>
    <t>SMG1200-1P</t>
  </si>
  <si>
    <t>MGA 1600cc MK2</t>
  </si>
  <si>
    <t>SMG0700-1P</t>
  </si>
  <si>
    <t>MGB/BGT/125 Midget</t>
  </si>
  <si>
    <t>SMG0600-1P</t>
  </si>
  <si>
    <t>MGC/CGT</t>
  </si>
  <si>
    <t>SMG0900-1P</t>
  </si>
  <si>
    <t>Lancer EVO 3</t>
  </si>
  <si>
    <t>SMT0804-1P</t>
  </si>
  <si>
    <t>GTO 3.0l Turbo 4WD/4WS</t>
  </si>
  <si>
    <t>SMT0860-1P</t>
  </si>
  <si>
    <t>SMN0400-1P</t>
  </si>
  <si>
    <t xml:space="preserve">Peugeot </t>
  </si>
  <si>
    <t>504</t>
  </si>
  <si>
    <t>SPE0400-1P</t>
  </si>
  <si>
    <t>911</t>
  </si>
  <si>
    <t>SPR0199-1P</t>
  </si>
  <si>
    <t>1979</t>
  </si>
  <si>
    <t>SPR0301-1P</t>
  </si>
  <si>
    <t>944</t>
  </si>
  <si>
    <t>1984 - on</t>
  </si>
  <si>
    <t>SPR0601-1P</t>
  </si>
  <si>
    <t>Pre 1992</t>
  </si>
  <si>
    <t>SRA0106-1P</t>
  </si>
  <si>
    <t>SAAB</t>
  </si>
  <si>
    <t>96</t>
  </si>
  <si>
    <t>SSB0200-1P</t>
  </si>
  <si>
    <t>TR3/TR4</t>
  </si>
  <si>
    <t>STH0800-1P</t>
  </si>
  <si>
    <t>TR5/TR6</t>
  </si>
  <si>
    <t>STH0801-1P</t>
  </si>
  <si>
    <t>Dolomite Sprint</t>
  </si>
  <si>
    <t>STH1000-1P</t>
  </si>
  <si>
    <t>STH1110-1P</t>
  </si>
  <si>
    <t>3000M</t>
  </si>
  <si>
    <t>STV0401-1P</t>
  </si>
  <si>
    <t>MR2 AW11</t>
  </si>
  <si>
    <t>STY0005-1P</t>
  </si>
  <si>
    <t>MR2</t>
  </si>
  <si>
    <t>STY0020-1P</t>
  </si>
  <si>
    <t>Celcia GT4 (ST185)</t>
  </si>
  <si>
    <t>STY0126-1P</t>
  </si>
  <si>
    <t>Corolla GT16</t>
  </si>
  <si>
    <t>STY0300-1P</t>
  </si>
  <si>
    <t>SAH0102-1C</t>
  </si>
  <si>
    <t>SAM0200-1C</t>
  </si>
  <si>
    <t>SAM0150-1C</t>
  </si>
  <si>
    <t>SBW0101-1C</t>
  </si>
  <si>
    <t>SLR0106-1C</t>
  </si>
  <si>
    <t>SLS0350-1C</t>
  </si>
  <si>
    <t>RX-7</t>
  </si>
  <si>
    <t>SMA0252-1C</t>
  </si>
  <si>
    <t>SMG0900-1C</t>
  </si>
  <si>
    <t>SMT0860-1C</t>
  </si>
  <si>
    <t>SMN0400-1C</t>
  </si>
  <si>
    <t>SPE0400-1C</t>
  </si>
  <si>
    <t>STH0800-1C</t>
  </si>
  <si>
    <t>STH0801-1C</t>
  </si>
  <si>
    <t>STY0126-1C</t>
  </si>
  <si>
    <t>80 SII (1.6/1.6TD/1.8/1.9) + Sprt</t>
  </si>
  <si>
    <t>1981 - 1986</t>
  </si>
  <si>
    <t>Audi</t>
  </si>
  <si>
    <t xml:space="preserve">Quattro Turbo MK1 </t>
  </si>
  <si>
    <t>Alfa Romeo</t>
  </si>
  <si>
    <t xml:space="preserve">2600 Sprint </t>
  </si>
  <si>
    <t>80 1.3-2.0 8v</t>
  </si>
  <si>
    <t>80 1.9d/2.0/2.3/2.6/2.8</t>
  </si>
  <si>
    <t>80 2.2 Quattro</t>
  </si>
  <si>
    <t>1980 - 1991</t>
  </si>
  <si>
    <t>1983</t>
  </si>
  <si>
    <t>Beetle 2.0</t>
  </si>
  <si>
    <t>06/01-on</t>
  </si>
  <si>
    <t>1992-1996</t>
  </si>
  <si>
    <t>Cortina Mk I</t>
  </si>
  <si>
    <t>Alfa Romeo</t>
  </si>
  <si>
    <t>Alfa Romeo</t>
  </si>
  <si>
    <t>147 (1600cc)</t>
  </si>
  <si>
    <t>Alfa Romeo</t>
  </si>
  <si>
    <t>147 (2000cc) Twin Spark</t>
  </si>
  <si>
    <t>Audi</t>
  </si>
  <si>
    <t>1981 - 1988</t>
  </si>
  <si>
    <t>BMW</t>
  </si>
  <si>
    <t>518-535 (E34)  (Non-ABS)</t>
  </si>
  <si>
    <t>1990 - 1995</t>
  </si>
  <si>
    <t>BMW</t>
  </si>
  <si>
    <t>1990 - 1995</t>
  </si>
  <si>
    <t>BMW</t>
  </si>
  <si>
    <t xml:space="preserve">528i-540i (E34) </t>
  </si>
  <si>
    <t>1996 - 1998</t>
  </si>
  <si>
    <t>Escort Cosworth Mk V</t>
  </si>
  <si>
    <t>Ford</t>
  </si>
  <si>
    <t>Escort RS2000 Mk V</t>
  </si>
  <si>
    <t>Ford</t>
  </si>
  <si>
    <t>Escort Van Mk III (10cwt)</t>
  </si>
  <si>
    <t>Ford</t>
  </si>
  <si>
    <t>Escort Van Mk IV (10cwt)</t>
  </si>
  <si>
    <t>Ford</t>
  </si>
  <si>
    <t xml:space="preserve">Escort XR3i </t>
  </si>
  <si>
    <t>Ford</t>
  </si>
  <si>
    <t xml:space="preserve">Granada Mk II </t>
  </si>
  <si>
    <t>09/1981 - 1985</t>
  </si>
  <si>
    <t>Ford</t>
  </si>
  <si>
    <t>Granada Mk III (All Models)</t>
  </si>
  <si>
    <t>Ford</t>
  </si>
  <si>
    <t>Granada 2.8i</t>
  </si>
  <si>
    <t>Ford</t>
  </si>
  <si>
    <t>Capri Mk I</t>
  </si>
  <si>
    <t>Ford</t>
  </si>
  <si>
    <t>Capri Mk II + III</t>
  </si>
  <si>
    <t>Ford</t>
  </si>
  <si>
    <t>Capri Mk III 3.0S</t>
  </si>
  <si>
    <t>Ford</t>
  </si>
  <si>
    <t>Capri 2.8i</t>
  </si>
  <si>
    <t>Ford</t>
  </si>
  <si>
    <t>Ford</t>
  </si>
  <si>
    <t>1986 - 1990</t>
  </si>
  <si>
    <t>Ford</t>
  </si>
  <si>
    <t xml:space="preserve">Escort RS2000 MkVI FWD </t>
  </si>
  <si>
    <t>&gt;1998</t>
  </si>
  <si>
    <t>Ford</t>
  </si>
  <si>
    <t>Orion Mk I</t>
  </si>
  <si>
    <t>Ford</t>
  </si>
  <si>
    <t>Orion Mk II</t>
  </si>
  <si>
    <t>5-SERIES (E39) SALOON (Inc. M5)</t>
  </si>
  <si>
    <t>Porsche</t>
  </si>
  <si>
    <t>Porsche</t>
  </si>
  <si>
    <t>911 Carrera 2/4 SC/Turbo</t>
  </si>
  <si>
    <t>Porsche</t>
  </si>
  <si>
    <t>968 Coupe</t>
  </si>
  <si>
    <t>Porsche</t>
  </si>
  <si>
    <t>968 Club Sport</t>
  </si>
  <si>
    <t>Impreza (Rear Drums) -  Standard Models</t>
  </si>
  <si>
    <t>Impreza Turbo - All Standard Models</t>
  </si>
  <si>
    <t>SVX - All Standard Models</t>
  </si>
  <si>
    <t>Impreza P1 - All Standard Models</t>
  </si>
  <si>
    <t>Impreza Turbo - Aftermarket Brembo Conversion</t>
  </si>
  <si>
    <t>Citroen</t>
  </si>
  <si>
    <t xml:space="preserve">C25E 1000 (2.0) </t>
  </si>
  <si>
    <t>1991&gt;</t>
  </si>
  <si>
    <t>Ford</t>
  </si>
  <si>
    <t>Sierra Cosworth/4x4</t>
  </si>
  <si>
    <t>Ford</t>
  </si>
  <si>
    <t>C-Class (W202) - Early</t>
  </si>
  <si>
    <t>C-Class (W202) - Late</t>
  </si>
  <si>
    <t>06/1993 - 05/2000</t>
  </si>
  <si>
    <t>Renault</t>
  </si>
  <si>
    <t>Renault</t>
  </si>
  <si>
    <t>11 Turbo (Specification 2)</t>
  </si>
  <si>
    <t>Renault</t>
  </si>
  <si>
    <t>Range Rover</t>
  </si>
  <si>
    <t>1995 - 2001</t>
  </si>
  <si>
    <t>Reliant</t>
  </si>
  <si>
    <t>Scimitar SS1</t>
  </si>
  <si>
    <t>Upto-1999</t>
  </si>
  <si>
    <t>Reliant</t>
  </si>
  <si>
    <t>Scimitar SE4</t>
  </si>
  <si>
    <t>Reliant</t>
  </si>
  <si>
    <t>Scimitar SE5</t>
  </si>
  <si>
    <t>Reliant</t>
  </si>
  <si>
    <t>Scimitar SE6</t>
  </si>
  <si>
    <t>Reliant</t>
  </si>
  <si>
    <t xml:space="preserve">Kitten </t>
  </si>
  <si>
    <t>1975 - 1983</t>
  </si>
  <si>
    <t>Renault</t>
  </si>
  <si>
    <t>5 GT Turbo</t>
  </si>
  <si>
    <t>Renault</t>
  </si>
  <si>
    <t>5 Gordini Turbo 4 Line</t>
  </si>
  <si>
    <t>Renault</t>
  </si>
  <si>
    <t>5 Gordini Turbo 6 Line</t>
  </si>
  <si>
    <t>RS2</t>
  </si>
  <si>
    <t>Renault</t>
  </si>
  <si>
    <t>5 TS Mk I</t>
  </si>
  <si>
    <t>Renault</t>
  </si>
  <si>
    <t xml:space="preserve">5 Mk I </t>
  </si>
  <si>
    <t>1985 - 1987</t>
  </si>
  <si>
    <t>Daimler</t>
  </si>
  <si>
    <t>250 V8 Saloon</t>
  </si>
  <si>
    <t>Daihatsu</t>
  </si>
  <si>
    <t>Charade (1.0/1.3)</t>
  </si>
  <si>
    <t>1991 - 1996</t>
  </si>
  <si>
    <t>Daihatsu</t>
  </si>
  <si>
    <t>Charade GTi G100 (1.0) T/C (CB80)</t>
  </si>
  <si>
    <t>Daihatsu</t>
  </si>
  <si>
    <t xml:space="preserve">YRV </t>
  </si>
  <si>
    <t>2000</t>
  </si>
  <si>
    <t>Datsun</t>
  </si>
  <si>
    <t>240-260Z</t>
  </si>
  <si>
    <t>Datsun</t>
  </si>
  <si>
    <t>280Z</t>
  </si>
  <si>
    <t>De Tomaso</t>
  </si>
  <si>
    <t>Pantera</t>
  </si>
  <si>
    <t>Leon 2WD S1 (Excl. Cupra)</t>
  </si>
  <si>
    <t>1999 - 2005</t>
  </si>
  <si>
    <t>Leon 2WD S1 (Cupra)</t>
  </si>
  <si>
    <t>Leon 4x4 S1</t>
  </si>
  <si>
    <t>Porsche</t>
  </si>
  <si>
    <t>Porsche</t>
  </si>
  <si>
    <t>944 S1</t>
  </si>
  <si>
    <t>SAH0802-1P</t>
  </si>
  <si>
    <t>Carina AT151, CT150</t>
  </si>
  <si>
    <t>Renault</t>
  </si>
  <si>
    <t>Laguna (rear drum)</t>
  </si>
  <si>
    <t>1994 - 2000</t>
  </si>
  <si>
    <t>Renault</t>
  </si>
  <si>
    <t>Spider Sport</t>
  </si>
  <si>
    <t>Rover</t>
  </si>
  <si>
    <t>2000 TC</t>
  </si>
  <si>
    <t>Rover</t>
  </si>
  <si>
    <t>Fabia VRS</t>
  </si>
  <si>
    <t>1999-2007</t>
  </si>
  <si>
    <t>Peugeot</t>
  </si>
  <si>
    <t>306 ( Rear Disc )</t>
  </si>
  <si>
    <t>1993 - 1997</t>
  </si>
  <si>
    <t>Peugeot</t>
  </si>
  <si>
    <t>306 ( Rear Disc )</t>
  </si>
  <si>
    <t>1981 - 1982</t>
  </si>
  <si>
    <t>Citroen</t>
  </si>
  <si>
    <t xml:space="preserve">Visa (1.4GT) </t>
  </si>
  <si>
    <t>1982 - 1985</t>
  </si>
  <si>
    <t>Citroen</t>
  </si>
  <si>
    <t xml:space="preserve">Visa (1.7D) </t>
  </si>
  <si>
    <t>1985 - 1989</t>
  </si>
  <si>
    <t>Citroen</t>
  </si>
  <si>
    <t>Visa (1.6) GTI</t>
  </si>
  <si>
    <t>Citroen</t>
  </si>
  <si>
    <t>Saxo</t>
  </si>
  <si>
    <t>Citroen</t>
  </si>
  <si>
    <t>Saxo VTS/VTR 16V</t>
  </si>
  <si>
    <t>Citroen</t>
  </si>
  <si>
    <t>Xantia (Fronts)</t>
  </si>
  <si>
    <t>1993&gt;</t>
  </si>
  <si>
    <t>Proton</t>
  </si>
  <si>
    <t>Satria GTI</t>
  </si>
  <si>
    <t>1998-2003</t>
  </si>
  <si>
    <t>SPN0100-4P</t>
  </si>
  <si>
    <t>Corvette</t>
  </si>
  <si>
    <t>1963 - 1982</t>
  </si>
  <si>
    <t>Daimler</t>
  </si>
  <si>
    <t>SP250 Dart</t>
  </si>
  <si>
    <t>Daimler</t>
  </si>
  <si>
    <t>(4.2) Coupe</t>
  </si>
  <si>
    <t>Daimler</t>
  </si>
  <si>
    <t xml:space="preserve">Sovereign S2 </t>
  </si>
  <si>
    <t>1976</t>
  </si>
  <si>
    <t>Daimler</t>
  </si>
  <si>
    <t>518-524 (E28)  (ABS) 6 Lines</t>
  </si>
  <si>
    <t>Subaru</t>
  </si>
  <si>
    <t>1993 – 2000</t>
  </si>
  <si>
    <t>Subaru</t>
  </si>
  <si>
    <t>Nova GSi</t>
  </si>
  <si>
    <t>1993 – 2000</t>
  </si>
  <si>
    <t>Subaru</t>
  </si>
  <si>
    <t>1993 – 2000</t>
  </si>
  <si>
    <t>Subaru</t>
  </si>
  <si>
    <t>1991 - 1995</t>
  </si>
  <si>
    <t xml:space="preserve">Laguna V6 </t>
  </si>
  <si>
    <t>Porsche</t>
  </si>
  <si>
    <t>Porsche</t>
  </si>
  <si>
    <t>993 (All models)</t>
  </si>
  <si>
    <t>1993-1998</t>
  </si>
  <si>
    <t>Porsche</t>
  </si>
  <si>
    <t>996 (All models)</t>
  </si>
  <si>
    <t>600 Series</t>
  </si>
  <si>
    <t>1993-on</t>
  </si>
  <si>
    <t>Rover</t>
  </si>
  <si>
    <t>LDV 400 Van</t>
  </si>
  <si>
    <t>Saab</t>
  </si>
  <si>
    <t xml:space="preserve">96 1500 </t>
  </si>
  <si>
    <t>1974</t>
  </si>
  <si>
    <t>Sierra RWD (Not Cosworth)</t>
  </si>
  <si>
    <t>Ford</t>
  </si>
  <si>
    <t>Granada Mk I</t>
  </si>
  <si>
    <t>Ford</t>
  </si>
  <si>
    <t xml:space="preserve">Granada Mk II </t>
  </si>
  <si>
    <t>1977 - 1979</t>
  </si>
  <si>
    <t>Ford</t>
  </si>
  <si>
    <t xml:space="preserve">Granada Mk II </t>
  </si>
  <si>
    <t>1979 - 1981</t>
  </si>
  <si>
    <t>Ferrari</t>
  </si>
  <si>
    <t xml:space="preserve">Mondial </t>
  </si>
  <si>
    <t>1982 - 1987</t>
  </si>
  <si>
    <t>Ferrari</t>
  </si>
  <si>
    <t xml:space="preserve">Mondial T </t>
  </si>
  <si>
    <t>1990 - 1996</t>
  </si>
  <si>
    <t>Ferrari</t>
  </si>
  <si>
    <t>F355</t>
  </si>
  <si>
    <t>Ferrari</t>
  </si>
  <si>
    <t>F50</t>
  </si>
  <si>
    <t>Ferrari</t>
  </si>
  <si>
    <t>550 Maranello</t>
  </si>
  <si>
    <t>Ferrari</t>
  </si>
  <si>
    <t>412 V12</t>
  </si>
  <si>
    <t>1985 - 1989</t>
  </si>
  <si>
    <t>Fiat</t>
  </si>
  <si>
    <t>Tipo 1.4/1.6/1.7D/1.8</t>
  </si>
  <si>
    <t>Fiat</t>
  </si>
  <si>
    <t>Tipo 1.9TD/1.9TDS</t>
  </si>
  <si>
    <t>Fiat</t>
  </si>
  <si>
    <t>Cinqecento</t>
  </si>
  <si>
    <t>Fiat</t>
  </si>
  <si>
    <t>Seicento</t>
  </si>
  <si>
    <t>Fiat</t>
  </si>
  <si>
    <t xml:space="preserve">Uno 45 (903cc) </t>
  </si>
  <si>
    <t>1983 - 1985</t>
  </si>
  <si>
    <t>Fiat</t>
  </si>
  <si>
    <t xml:space="preserve">Uno 45 (903cc) </t>
  </si>
  <si>
    <t>1985 - 1989</t>
  </si>
  <si>
    <t>Ford</t>
  </si>
  <si>
    <t>Cortina Mk III-V</t>
  </si>
  <si>
    <t>Ford</t>
  </si>
  <si>
    <t>Cortina Mk II</t>
  </si>
  <si>
    <t>Ford</t>
  </si>
  <si>
    <t>1961 - 1966</t>
  </si>
  <si>
    <t>Skoda</t>
  </si>
  <si>
    <t>Estelle 105 &amp; 120</t>
  </si>
  <si>
    <t>Skoda</t>
  </si>
  <si>
    <t>Estelle</t>
  </si>
  <si>
    <t>Skoda</t>
  </si>
  <si>
    <t>Favorit</t>
  </si>
  <si>
    <t>Skoda</t>
  </si>
  <si>
    <t>Favorit 136</t>
  </si>
  <si>
    <t>Smart</t>
  </si>
  <si>
    <t>1993 - 1997</t>
  </si>
  <si>
    <t>Ford</t>
  </si>
  <si>
    <t>1993 - 1997</t>
  </si>
  <si>
    <t>Ford</t>
  </si>
  <si>
    <t>1998 - 1999</t>
  </si>
  <si>
    <t>Ford</t>
  </si>
  <si>
    <t>Cougar</t>
  </si>
  <si>
    <t>1998 - on</t>
  </si>
  <si>
    <t>4-2</t>
  </si>
  <si>
    <t>2003 - on</t>
  </si>
  <si>
    <t>upto - 2003</t>
  </si>
  <si>
    <t>Jensen</t>
  </si>
  <si>
    <t>Triumph</t>
  </si>
  <si>
    <t>Landcruiser-Amazon</t>
  </si>
  <si>
    <t>Vauxhall</t>
  </si>
  <si>
    <t>Avantime - Fronts and Mids only</t>
  </si>
  <si>
    <t>Vitesse &amp; GT6 Mk I</t>
  </si>
  <si>
    <t>Triumph</t>
  </si>
  <si>
    <t>GT6 Vitesse Rotoflex</t>
  </si>
  <si>
    <t>Triumph</t>
  </si>
  <si>
    <t>GT6 Mk III (Non Rotoflex)</t>
  </si>
  <si>
    <t>Triumph</t>
  </si>
  <si>
    <t>Spitfire Mk I-IV</t>
  </si>
  <si>
    <t>Triumph</t>
  </si>
  <si>
    <t>Spitfire 1.5 &amp; Widetrack Mk IV</t>
  </si>
  <si>
    <t>02/2003-on</t>
  </si>
  <si>
    <t>Fiat</t>
  </si>
  <si>
    <t xml:space="preserve">Uno 45 (999cc) </t>
  </si>
  <si>
    <t>1983 - 1993</t>
  </si>
  <si>
    <t>Taimer 3.0L</t>
  </si>
  <si>
    <t>TVR</t>
  </si>
  <si>
    <t>2500 &amp; 3000M</t>
  </si>
  <si>
    <t>126 (All Models)</t>
  </si>
  <si>
    <t>Fiat</t>
  </si>
  <si>
    <t>Tempra (All Models)</t>
  </si>
  <si>
    <t>upto - 2001</t>
  </si>
  <si>
    <t>Fiat</t>
  </si>
  <si>
    <t xml:space="preserve">Regatta 70/70ES </t>
  </si>
  <si>
    <t>1984 - 1986</t>
  </si>
  <si>
    <t>Fiat</t>
  </si>
  <si>
    <t xml:space="preserve">Regatta 70 (1301cc) </t>
  </si>
  <si>
    <t>1986 - 1990</t>
  </si>
  <si>
    <t>Fiat</t>
  </si>
  <si>
    <t xml:space="preserve">Regatta 85/85 &amp; Auto </t>
  </si>
  <si>
    <t>1984 - 1986</t>
  </si>
  <si>
    <t>Fiat</t>
  </si>
  <si>
    <t>Ford</t>
  </si>
  <si>
    <t xml:space="preserve">Zephyr/Zodiac </t>
  </si>
  <si>
    <t>SMA0252-1P</t>
  </si>
  <si>
    <t>1956&gt;</t>
  </si>
  <si>
    <t>Ford</t>
  </si>
  <si>
    <t>Fiesta Mk I</t>
  </si>
  <si>
    <t>Ford</t>
  </si>
  <si>
    <t>Fiesta Mk II</t>
  </si>
  <si>
    <t>Ford</t>
  </si>
  <si>
    <t>Fiesta Mk III</t>
  </si>
  <si>
    <t>Ford</t>
  </si>
  <si>
    <t>Escort Mk I</t>
  </si>
  <si>
    <t>Ford</t>
  </si>
  <si>
    <t>Escort Mk II</t>
  </si>
  <si>
    <t>Saab</t>
  </si>
  <si>
    <t xml:space="preserve">Regatta 1.9DS/Turbo </t>
  </si>
  <si>
    <t>1985 - 1986</t>
  </si>
  <si>
    <t>Fiat</t>
  </si>
  <si>
    <t xml:space="preserve">Regatta 1.9DS/Turbo </t>
  </si>
  <si>
    <t>1986 - 1990</t>
  </si>
  <si>
    <t>Megane Series 2 (Inc. 16v)</t>
  </si>
  <si>
    <t>Upto - 2002</t>
  </si>
  <si>
    <t>Megane Series 1 (Inc. 16v)</t>
  </si>
  <si>
    <t xml:space="preserve">MR2 Spider </t>
  </si>
  <si>
    <t>1999&gt;</t>
  </si>
  <si>
    <t>Toyota</t>
  </si>
  <si>
    <t xml:space="preserve">Celica GT4 Turbo </t>
  </si>
  <si>
    <t>&gt;1990</t>
  </si>
  <si>
    <t xml:space="preserve">Celica ST162 2.0 2WD </t>
  </si>
  <si>
    <t>1986 - 1990</t>
  </si>
  <si>
    <t>Toyota</t>
  </si>
  <si>
    <t xml:space="preserve">Celica GTS </t>
  </si>
  <si>
    <t>1986 - 1989</t>
  </si>
  <si>
    <t xml:space="preserve">Strada 130 TC Arbarth </t>
  </si>
  <si>
    <t>1984 - 1987</t>
  </si>
  <si>
    <t>Fiat</t>
  </si>
  <si>
    <t>Tipo</t>
  </si>
  <si>
    <t>Fiat</t>
  </si>
  <si>
    <t>Tipo 2.0 16V</t>
  </si>
  <si>
    <t>Fiat</t>
  </si>
  <si>
    <t>Bertone X1/9 1.3 &amp; 1.5</t>
  </si>
  <si>
    <t>Fiat</t>
  </si>
  <si>
    <t>A112 Arbarth</t>
  </si>
  <si>
    <t>Micra K11</t>
  </si>
  <si>
    <t>Micra K10</t>
  </si>
  <si>
    <t>&gt;1993</t>
  </si>
  <si>
    <t>Fiat</t>
  </si>
  <si>
    <t>Fiat</t>
  </si>
  <si>
    <t>850 &amp; 850 Coupe</t>
  </si>
  <si>
    <t>Fiat</t>
  </si>
  <si>
    <t>850 Spyder</t>
  </si>
  <si>
    <t>Fiat</t>
  </si>
  <si>
    <t>850T</t>
  </si>
  <si>
    <t>Fiat</t>
  </si>
  <si>
    <t>125 1600</t>
  </si>
  <si>
    <t>Fiat</t>
  </si>
  <si>
    <t>Accord Aerodeck</t>
  </si>
  <si>
    <t>Toyota</t>
  </si>
  <si>
    <t xml:space="preserve">Corolla (AE101/EE101) </t>
  </si>
  <si>
    <t>1990&gt;</t>
  </si>
  <si>
    <t>Toyota</t>
  </si>
  <si>
    <t>Hi-Lux 4WD Pick-Up</t>
  </si>
  <si>
    <t>Toyota</t>
  </si>
  <si>
    <t xml:space="preserve">Landcruiser </t>
  </si>
  <si>
    <t>&gt;1985</t>
  </si>
  <si>
    <t>Toyota</t>
  </si>
  <si>
    <t xml:space="preserve">Landcruiser </t>
  </si>
  <si>
    <t>1985 - 1990</t>
  </si>
  <si>
    <t>328 (ABS)</t>
  </si>
  <si>
    <t>Starlet 1.0/1.3</t>
  </si>
  <si>
    <t>Toyota</t>
  </si>
  <si>
    <t xml:space="preserve">Starlet 1.0/1.2/1.3 </t>
  </si>
  <si>
    <t>1980 - 1984</t>
  </si>
  <si>
    <t>Toyota</t>
  </si>
  <si>
    <t>Golf Gti Mk 2 (4 Line)</t>
  </si>
  <si>
    <t xml:space="preserve">SEAT TOLEDO </t>
  </si>
  <si>
    <t>04/99-11/04</t>
  </si>
  <si>
    <t>TOYOTA COROLLA G6R (EE111)</t>
  </si>
  <si>
    <t>S2/S3 Rear Drum</t>
  </si>
  <si>
    <t>Toyota</t>
  </si>
  <si>
    <t>MR2 MK1</t>
  </si>
  <si>
    <t>Toyota</t>
  </si>
  <si>
    <t xml:space="preserve">MR2/AW11 </t>
  </si>
  <si>
    <t>1985 - 1989</t>
  </si>
  <si>
    <t>Celica 1.6 GTi</t>
  </si>
  <si>
    <t>Toyota</t>
  </si>
  <si>
    <t>Celica STi</t>
  </si>
  <si>
    <t>Fiat</t>
  </si>
  <si>
    <t xml:space="preserve">Panda 2wd </t>
  </si>
  <si>
    <t>pre 1982</t>
  </si>
  <si>
    <t>Fiat</t>
  </si>
  <si>
    <t xml:space="preserve">Panda 2wd </t>
  </si>
  <si>
    <t>TVR</t>
  </si>
  <si>
    <t>Vixen S2</t>
  </si>
  <si>
    <t>TVR</t>
  </si>
  <si>
    <t>350i</t>
  </si>
  <si>
    <t>Toyota</t>
  </si>
  <si>
    <t xml:space="preserve">MR2 (SW20) &amp; Turbo </t>
  </si>
  <si>
    <t>1990 - 1994</t>
  </si>
  <si>
    <t>Toyota</t>
  </si>
  <si>
    <t>2001&gt;</t>
  </si>
  <si>
    <t>1982-on</t>
  </si>
  <si>
    <t>Fiat</t>
  </si>
  <si>
    <t xml:space="preserve">Panda 4x4 </t>
  </si>
  <si>
    <t>XK120</t>
  </si>
  <si>
    <t>SJA0120-3P</t>
  </si>
  <si>
    <t>07/2003&lt;</t>
  </si>
  <si>
    <t>SAU0460-4P</t>
  </si>
  <si>
    <t>1992&gt;</t>
  </si>
  <si>
    <t>Fiat</t>
  </si>
  <si>
    <t>127 1050 Sport/1300GT</t>
  </si>
  <si>
    <t>Fiat</t>
  </si>
  <si>
    <t>Fiat</t>
  </si>
  <si>
    <t xml:space="preserve">124 Sport Coupe </t>
  </si>
  <si>
    <t>1967 - 1976</t>
  </si>
  <si>
    <t>1984 - 1998</t>
  </si>
  <si>
    <t>1983 - 1998</t>
  </si>
  <si>
    <t>1995 - 1999</t>
  </si>
  <si>
    <t>1996 -1999</t>
  </si>
  <si>
    <t>Fiat</t>
  </si>
  <si>
    <t xml:space="preserve">128 3P </t>
  </si>
  <si>
    <t>1977 - 1979</t>
  </si>
  <si>
    <t>Fiat</t>
  </si>
  <si>
    <t>Punto GT</t>
  </si>
  <si>
    <t>Fiat</t>
  </si>
  <si>
    <t>Triumph</t>
  </si>
  <si>
    <t>TR3</t>
  </si>
  <si>
    <t>Triumph</t>
  </si>
  <si>
    <t>TR4</t>
  </si>
  <si>
    <t>Triumph</t>
  </si>
  <si>
    <t>TR4A I.R.S.</t>
  </si>
  <si>
    <t>Triumph</t>
  </si>
  <si>
    <t>TR5/TR6 pi</t>
  </si>
  <si>
    <t>Triumph</t>
  </si>
  <si>
    <t>TR7</t>
  </si>
  <si>
    <t>Triumph</t>
  </si>
  <si>
    <t>Dolomite Sprint 2.0 16V</t>
  </si>
  <si>
    <t>Triumph</t>
  </si>
  <si>
    <t>Stag</t>
  </si>
  <si>
    <t>Triumph</t>
  </si>
  <si>
    <t>2500S</t>
  </si>
  <si>
    <t>TVR</t>
  </si>
  <si>
    <t>Tasmin</t>
  </si>
  <si>
    <t>TVR</t>
  </si>
  <si>
    <t xml:space="preserve">Tuscan </t>
  </si>
  <si>
    <t>1969</t>
  </si>
  <si>
    <t>C36 AMG</t>
  </si>
  <si>
    <t>Talbot</t>
  </si>
  <si>
    <t>Samba</t>
  </si>
  <si>
    <t>Triumph</t>
  </si>
  <si>
    <t>Herald (Drums All Round)</t>
  </si>
  <si>
    <t>Triumph</t>
  </si>
  <si>
    <t>Herald</t>
  </si>
  <si>
    <t>1993 - 1996</t>
  </si>
  <si>
    <t>TVR</t>
  </si>
  <si>
    <t xml:space="preserve">Tuscan V6 </t>
  </si>
  <si>
    <t>1971</t>
  </si>
  <si>
    <t>TVR</t>
  </si>
  <si>
    <t xml:space="preserve">Regatta W/E 85/100 </t>
  </si>
  <si>
    <t>1984 - 1986</t>
  </si>
  <si>
    <t>Fiat</t>
  </si>
  <si>
    <t xml:space="preserve">Regatta W/E 85/100 </t>
  </si>
  <si>
    <t>1986 - 1990</t>
  </si>
  <si>
    <t>Fiat</t>
  </si>
  <si>
    <t>Fiorino (127) 900/1050</t>
  </si>
  <si>
    <t>Fiat</t>
  </si>
  <si>
    <t xml:space="preserve">Fiorino (Uno) 1.3 </t>
  </si>
  <si>
    <t>1988&gt;</t>
  </si>
  <si>
    <t>Fiat</t>
  </si>
  <si>
    <t>Ducato</t>
  </si>
  <si>
    <t>Fiat</t>
  </si>
  <si>
    <t>Ducato 1.9D  (+2.0 &amp; 2.5)</t>
  </si>
  <si>
    <t>1987&gt;</t>
  </si>
  <si>
    <t>Fiat</t>
  </si>
  <si>
    <t>SFT0690-6C</t>
  </si>
  <si>
    <t>Barchetta (Non-ABS)</t>
  </si>
  <si>
    <t>Ginetta</t>
  </si>
  <si>
    <t>G15</t>
  </si>
  <si>
    <t>Calibra Turbo</t>
  </si>
  <si>
    <t>Honda</t>
  </si>
  <si>
    <t>Civic/CRX Rr.Drum</t>
  </si>
  <si>
    <t>1984 - 1987</t>
  </si>
  <si>
    <t>Honda</t>
  </si>
  <si>
    <t>Civic/CRX Rr.Drum</t>
  </si>
  <si>
    <t>1988 - 1991</t>
  </si>
  <si>
    <t>Vauxhall</t>
  </si>
  <si>
    <t>Cavalier Mk 2  *Late*</t>
  </si>
  <si>
    <t>Vauxhall</t>
  </si>
  <si>
    <t xml:space="preserve">Cavalier Mk 3 All FWD Models </t>
  </si>
  <si>
    <t>1988 - 1993</t>
  </si>
  <si>
    <t>Vauxhall</t>
  </si>
  <si>
    <t>Astra Mk 1  1.2/1.3 *Early*</t>
  </si>
  <si>
    <t>1980 - 1982</t>
  </si>
  <si>
    <t>Vauxhall</t>
  </si>
  <si>
    <t>Jaguar</t>
  </si>
  <si>
    <t>Jaguar</t>
  </si>
  <si>
    <t xml:space="preserve">XJ6 3.4 </t>
  </si>
  <si>
    <t>1975 - 1979</t>
  </si>
  <si>
    <t>Jaguar</t>
  </si>
  <si>
    <t xml:space="preserve">XJ6 3.4 </t>
  </si>
  <si>
    <t>1979 - 1986</t>
  </si>
  <si>
    <t>Jaguar</t>
  </si>
  <si>
    <t xml:space="preserve">XJ6 3.6 </t>
  </si>
  <si>
    <t>1986 - 1989</t>
  </si>
  <si>
    <t>1969 - 1973</t>
  </si>
  <si>
    <t>1963 - 1968</t>
  </si>
  <si>
    <t>Volkswagen</t>
  </si>
  <si>
    <t>Variant</t>
  </si>
  <si>
    <t>Volkswagen</t>
  </si>
  <si>
    <t xml:space="preserve">Caddy </t>
  </si>
  <si>
    <t>1984 - 1992</t>
  </si>
  <si>
    <t>Volkswagen</t>
  </si>
  <si>
    <t xml:space="preserve">Camper / Bus </t>
  </si>
  <si>
    <t xml:space="preserve">Vauxhall </t>
  </si>
  <si>
    <t>1992 - on</t>
  </si>
  <si>
    <t>1967 - 1970</t>
  </si>
  <si>
    <t xml:space="preserve">Delta 1.6 HF/4x4 </t>
  </si>
  <si>
    <t>1982 - 1993</t>
  </si>
  <si>
    <t>Lancia</t>
  </si>
  <si>
    <t>Delta 1.6GT/HF Turbo/ie.</t>
  </si>
  <si>
    <t>1983 - 1990</t>
  </si>
  <si>
    <t>Lancia</t>
  </si>
  <si>
    <t>Delta HF Integrale (4WD)</t>
  </si>
  <si>
    <t>Lancia</t>
  </si>
  <si>
    <t>Integrale Evolution</t>
  </si>
  <si>
    <t>Lancia</t>
  </si>
  <si>
    <t>Delta Integrale 8V/16V (J)</t>
  </si>
  <si>
    <t>Lancia</t>
  </si>
  <si>
    <t>Beta Coupe/HPE/Spyder</t>
  </si>
  <si>
    <t>Manufacturer</t>
  </si>
  <si>
    <t>Lancia</t>
  </si>
  <si>
    <t>Thema (Non-ABS)</t>
  </si>
  <si>
    <t>Land Rover</t>
  </si>
  <si>
    <t>S1 SWB (80"w/b)</t>
  </si>
  <si>
    <t>Land Rover</t>
  </si>
  <si>
    <t>SI (SWB)</t>
  </si>
  <si>
    <t>Land Rover</t>
  </si>
  <si>
    <t>1992 - 2002</t>
  </si>
  <si>
    <t>SRV0100-4P</t>
  </si>
  <si>
    <t>SRV1000-5P</t>
  </si>
  <si>
    <t>Lancer CYO/CXO, Outlander CWO</t>
  </si>
  <si>
    <t>SMT1000-6P</t>
  </si>
  <si>
    <t>SMT1000-6C</t>
  </si>
  <si>
    <t>2009-2010</t>
  </si>
  <si>
    <t>HR-V</t>
  </si>
  <si>
    <t>04/99 - 01/02</t>
  </si>
  <si>
    <t>SHD0800-4P</t>
  </si>
  <si>
    <t>E-Class /E55 (W211)</t>
  </si>
  <si>
    <t>SME0850-4P</t>
  </si>
  <si>
    <t>SME0850-4C</t>
  </si>
  <si>
    <t>03/2002-on</t>
  </si>
  <si>
    <t>Scirocco</t>
  </si>
  <si>
    <t>Probe (Excl. V6)</t>
  </si>
  <si>
    <t>SFD0702-4P</t>
  </si>
  <si>
    <t>Probe (V6 Only)</t>
  </si>
  <si>
    <t>SFD0702-4C</t>
  </si>
  <si>
    <t>Fiesta Mk IV</t>
  </si>
  <si>
    <t>Mondeo Mk 1 Saloon ST24</t>
  </si>
  <si>
    <t>Vitara (All Models - Non UK)</t>
  </si>
  <si>
    <t>Roomster (All Models)</t>
  </si>
  <si>
    <t>SSK0600-4P</t>
  </si>
  <si>
    <t>SSK0600-4C</t>
  </si>
  <si>
    <t>Alpine A310 V6 (Plated Only)</t>
  </si>
  <si>
    <t>SRN0702-4P</t>
  </si>
  <si>
    <t>SSZ0400-5P</t>
  </si>
  <si>
    <t>SSZ0400-5C</t>
  </si>
  <si>
    <t>2009</t>
  </si>
  <si>
    <t xml:space="preserve">S4 Quattro 3.0 V6 </t>
  </si>
  <si>
    <t>SAU0651-4P</t>
  </si>
  <si>
    <t>SAU0651-4C</t>
  </si>
  <si>
    <t xml:space="preserve">Magane Series 3 2.0 16V T. RS </t>
  </si>
  <si>
    <t>2010 - on</t>
  </si>
  <si>
    <t>SRN0616-4P</t>
  </si>
  <si>
    <t>SRN0616-4C</t>
  </si>
  <si>
    <t>Stilo (All Models)</t>
  </si>
  <si>
    <t xml:space="preserve">2001 - on </t>
  </si>
  <si>
    <t>SFT0660-6P</t>
  </si>
  <si>
    <t>SFT0660-6C</t>
  </si>
  <si>
    <t>SHD1020-5P</t>
  </si>
  <si>
    <t>RS4 (B7)</t>
  </si>
  <si>
    <t>SAU0780-4P</t>
  </si>
  <si>
    <t>SAU0780-4C</t>
  </si>
  <si>
    <t>Polo Gti</t>
  </si>
  <si>
    <t>SVW0705-4P</t>
  </si>
  <si>
    <t>SVW0705-4C</t>
  </si>
  <si>
    <t>Cayenne S (Series 958)</t>
  </si>
  <si>
    <t>2011</t>
  </si>
  <si>
    <t>SPR2200-4P</t>
  </si>
  <si>
    <t>SPR2200-4C</t>
  </si>
  <si>
    <t>Coupe 1.8-2.3 Rr.Drum</t>
  </si>
  <si>
    <t>M5 (E60)</t>
  </si>
  <si>
    <t>1966 - 1975</t>
  </si>
  <si>
    <t>Corollla E110</t>
  </si>
  <si>
    <t>STY0250-4P</t>
  </si>
  <si>
    <t>STY0250-4C</t>
  </si>
  <si>
    <t>Swift 1.6 16 Sport (RS)</t>
  </si>
  <si>
    <t>9/6 - 11/07</t>
  </si>
  <si>
    <t>SSZ0203-6P</t>
  </si>
  <si>
    <t>All stainless steel Phantom kits are Supplied with black hose as standard</t>
  </si>
  <si>
    <t>Focus Mk II All (Inc C-Max) (Not RS/ST)</t>
  </si>
  <si>
    <t>2004-2010</t>
  </si>
  <si>
    <t>SFD1350-4P</t>
  </si>
  <si>
    <t>SFD1350-4C</t>
  </si>
  <si>
    <t>TT 3.2 V6 8N3 Coupe 04/03-10/06 / 8N9 Roadster 09/03-02/07</t>
  </si>
  <si>
    <t>2003 - 2007</t>
  </si>
  <si>
    <t>Passat 3B2 / 3B3 / 3B5 / 3B6AB 10/96 &gt; Synccro / 4 Motion</t>
  </si>
  <si>
    <t>Passt 3C2 / 3C5</t>
  </si>
  <si>
    <t>SVW1100-4P</t>
  </si>
  <si>
    <t>SVW0899-6P</t>
  </si>
  <si>
    <t>Scirocco 137 1.4-2.0 TFSI TDI</t>
  </si>
  <si>
    <t>09/2008&gt;</t>
  </si>
  <si>
    <t>10/19996&gt;</t>
  </si>
  <si>
    <t>03/2005&gt;</t>
  </si>
  <si>
    <t>SVW1070-4P</t>
  </si>
  <si>
    <t>2009 - 2012</t>
  </si>
  <si>
    <t>SNN0920-6P</t>
  </si>
  <si>
    <t>Clio II 1.2 - 1.6 16v (inc all diesel)</t>
  </si>
  <si>
    <t>09/1998 - 01/2010</t>
  </si>
  <si>
    <t>SRN0450-4P</t>
  </si>
  <si>
    <t>SRN0450-4C</t>
  </si>
  <si>
    <t>Golf MKV &amp; MKVI 4WD R32 - Fronts &amp; Mids Only</t>
  </si>
  <si>
    <t>Civic V MB6 Rr.Disc</t>
  </si>
  <si>
    <t>1995-2000</t>
  </si>
  <si>
    <t>SHD0320-4P</t>
  </si>
  <si>
    <t>Civic R MB6 Rr.Disc</t>
  </si>
  <si>
    <t>SHD0320-4C</t>
  </si>
  <si>
    <t>SNN0801-6P</t>
  </si>
  <si>
    <t>SAU0620-4P</t>
  </si>
  <si>
    <t>SAU0620-4C</t>
  </si>
  <si>
    <t>SBW1010-6C</t>
  </si>
  <si>
    <t>356 B/C</t>
  </si>
  <si>
    <t>356 A</t>
  </si>
  <si>
    <t>1948-1959</t>
  </si>
  <si>
    <t>1959-1966</t>
  </si>
  <si>
    <t>SPR0151-4P</t>
  </si>
  <si>
    <t>SPR0151-4C</t>
  </si>
  <si>
    <t>Focus ST170</t>
  </si>
  <si>
    <t>02/03-05</t>
  </si>
  <si>
    <t>SFD1290-4C</t>
  </si>
  <si>
    <t>SFD1290-4P</t>
  </si>
  <si>
    <t>75 1.8-2.5 99-04/2.0 V6 99-05</t>
  </si>
  <si>
    <t>1999-2005</t>
  </si>
  <si>
    <t>SRV0751-4P</t>
  </si>
  <si>
    <t>2001-2003</t>
  </si>
  <si>
    <t>SFD1291-6P</t>
  </si>
  <si>
    <t>SFD1291-6C</t>
  </si>
  <si>
    <t>03/2001-11/2003</t>
  </si>
  <si>
    <t>SHD0011-4P</t>
  </si>
  <si>
    <t>SHD0011-4C</t>
  </si>
  <si>
    <t>2000 - 2001</t>
  </si>
  <si>
    <t>Transporter T5 All 2600kg-3000kg</t>
  </si>
  <si>
    <t>07/2003&gt;</t>
  </si>
  <si>
    <t>SVW1006-6P</t>
  </si>
  <si>
    <t>Transporter T5 All 3200kg&gt;</t>
  </si>
  <si>
    <t>SVW1007-6P</t>
  </si>
  <si>
    <t>SVW1006-6C</t>
  </si>
  <si>
    <t>SVW1007-6C</t>
  </si>
  <si>
    <t>03/2004 on</t>
  </si>
  <si>
    <t>SLK200 - 55AMG (R171)</t>
  </si>
  <si>
    <t>166 All Cars With ESP or VSC</t>
  </si>
  <si>
    <t>11/1998 - 12/2003</t>
  </si>
  <si>
    <t>SAR1110-4P</t>
  </si>
  <si>
    <t>SAR1110-4C</t>
  </si>
  <si>
    <t>SAR1120-4C</t>
  </si>
  <si>
    <t>166 All Cars Without ESP or VSC</t>
  </si>
  <si>
    <t>SAR1120-4P</t>
  </si>
  <si>
    <t>06/2006 - 05/2008</t>
  </si>
  <si>
    <t>SAR1403-4C</t>
  </si>
  <si>
    <t>SAR1403-4P</t>
  </si>
  <si>
    <t>Scenic (All except RX4)</t>
  </si>
  <si>
    <t>10/1999 - 09/2003</t>
  </si>
  <si>
    <t>SRN1300-4P</t>
  </si>
  <si>
    <t>06/2003 - 10/2005</t>
  </si>
  <si>
    <t>SRN1310-4P</t>
  </si>
  <si>
    <t>Scenic 2 1.9 DCI / 2.0 16V</t>
  </si>
  <si>
    <t>Scenic 2 1.4 16V / 1.5 DCI / 1.6 16V / 1.9 DCI / 2.0 16V</t>
  </si>
  <si>
    <t>10/2005 - 10/2006</t>
  </si>
  <si>
    <t>SRN1320-4P</t>
  </si>
  <si>
    <t>SVW1070-4C</t>
  </si>
  <si>
    <t>Multipla ABS All</t>
  </si>
  <si>
    <t>Multipla Non ABS All</t>
  </si>
  <si>
    <t>12/1998 - 09/2004</t>
  </si>
  <si>
    <t>SFT1100-6P</t>
  </si>
  <si>
    <t>SFT1101-6P</t>
  </si>
  <si>
    <t>Civic EG6 1.6 16v VTI VTEC</t>
  </si>
  <si>
    <t>12/1991 - 08/1995</t>
  </si>
  <si>
    <t>SHD0012-4P</t>
  </si>
  <si>
    <t>SHD0012-4C</t>
  </si>
  <si>
    <t>Corolla (AE111) 1.6 16V AUT</t>
  </si>
  <si>
    <t>06/1997 - 02/2000</t>
  </si>
  <si>
    <t>STY0502-4P</t>
  </si>
  <si>
    <t>Evoque</t>
  </si>
  <si>
    <t>2011 on</t>
  </si>
  <si>
    <t>SRA0200-4P</t>
  </si>
  <si>
    <t>Z4M Coupe E85 &amp; E86</t>
  </si>
  <si>
    <t>SBW1002-4C</t>
  </si>
  <si>
    <t>SBW1002-4P</t>
  </si>
  <si>
    <t>Ibiza (All Except Cupra)</t>
  </si>
  <si>
    <t>03/2006 - 07/2009</t>
  </si>
  <si>
    <t>SSE0202-4P</t>
  </si>
  <si>
    <t>SSE0202-4C</t>
  </si>
  <si>
    <t>80 + 80 Avant Quattro 8C, B4</t>
  </si>
  <si>
    <t>SAU0106-8P</t>
  </si>
  <si>
    <t>Mito</t>
  </si>
  <si>
    <t>2009&gt;</t>
  </si>
  <si>
    <t>SAR1503-6P</t>
  </si>
  <si>
    <t>SAR1503-6C</t>
  </si>
  <si>
    <t>100 (4A,C4) 2.0 - 2.8 / S4  / Quattro</t>
  </si>
  <si>
    <t>12/1990 - 06/1994</t>
  </si>
  <si>
    <t>SAU0306-4P</t>
  </si>
  <si>
    <t>4200GT Spider</t>
  </si>
  <si>
    <t>2002&gt;</t>
  </si>
  <si>
    <t>SMS0005-4P</t>
  </si>
  <si>
    <t>SMS0005-4C</t>
  </si>
  <si>
    <t>CRZ</t>
  </si>
  <si>
    <t>SME0806-4P</t>
  </si>
  <si>
    <t>SME0806-4C</t>
  </si>
  <si>
    <t>C36 AMG (W202)</t>
  </si>
  <si>
    <t>C36 AMG (W204)</t>
  </si>
  <si>
    <t>1997 on</t>
  </si>
  <si>
    <t>All Kits are supplied TUV as standard</t>
  </si>
  <si>
    <t>GT86 / Scion FR-S</t>
  </si>
  <si>
    <t>2013&gt;</t>
  </si>
  <si>
    <t>Sprinter 2T/3T All</t>
  </si>
  <si>
    <t>C36 AMG (W204) + (W207)</t>
  </si>
  <si>
    <t>28003C</t>
  </si>
  <si>
    <t>SME0700-4C</t>
  </si>
  <si>
    <t>SCN0350-4P</t>
  </si>
  <si>
    <t>SCN0350-4C</t>
  </si>
  <si>
    <t>DS3 Fronts &amp; Mids Only</t>
  </si>
  <si>
    <t>Golf MkV 1.6-2.0 FSI TDI</t>
  </si>
  <si>
    <t>10/2003&gt;</t>
  </si>
  <si>
    <t>SVV0900-4C</t>
  </si>
  <si>
    <t>5-SERIES (F10)</t>
  </si>
  <si>
    <t>2011&gt;</t>
  </si>
  <si>
    <t>SBW0501-4P</t>
  </si>
  <si>
    <t>3 Series (F30)</t>
  </si>
  <si>
    <t>SBW0261-4P</t>
  </si>
  <si>
    <t>SBW0501-4C</t>
  </si>
  <si>
    <t>159 FW DRIVE, BRERA AND 946 SPIDERS</t>
  </si>
  <si>
    <t>SAU0256-4P</t>
  </si>
  <si>
    <t>SAU0256-4C</t>
  </si>
  <si>
    <t>2004 - 2011</t>
  </si>
  <si>
    <t>1999 - 2006</t>
  </si>
  <si>
    <t>Transporter 4 (with pad wear indicators)</t>
  </si>
  <si>
    <t>SVW1002-6P</t>
  </si>
  <si>
    <t>Transporter 4 (without pad wear indicators)</t>
  </si>
  <si>
    <t>SVW1008-6P</t>
  </si>
  <si>
    <t>SVW1002-6C</t>
  </si>
  <si>
    <t>SVW1008-6C</t>
  </si>
  <si>
    <t>Diable / Murcielago</t>
  </si>
  <si>
    <t>SLM0150-4P</t>
  </si>
  <si>
    <t>Diablo / Murielago</t>
  </si>
  <si>
    <t>SLM0150-4C</t>
  </si>
  <si>
    <t>Matra</t>
  </si>
  <si>
    <t>Murena 2.2</t>
  </si>
  <si>
    <t>SMM0110-4P</t>
  </si>
  <si>
    <t>SAU0615-4P</t>
  </si>
  <si>
    <t>2004 - 2009</t>
  </si>
  <si>
    <t>SVW0630-4P</t>
  </si>
  <si>
    <t>SVW0630-4C</t>
  </si>
  <si>
    <t>Diablo &amp; Countach</t>
  </si>
  <si>
    <t>Legacy GT (US) Gen IV</t>
  </si>
  <si>
    <t>SAU0888-4P</t>
  </si>
  <si>
    <t>SBW0350-4P</t>
  </si>
  <si>
    <t>BMW X3 E83</t>
  </si>
  <si>
    <t>SBW0444-4P</t>
  </si>
  <si>
    <t>BMW 6 Series (E63/E64) + M6</t>
  </si>
  <si>
    <t>SBW0970-6P</t>
  </si>
  <si>
    <t>SFE0950-4P</t>
  </si>
  <si>
    <t>FERRARI F430</t>
  </si>
  <si>
    <t>SPR1500-4P</t>
  </si>
  <si>
    <t>PORSCHE PANAMERA 4.8S / TURBO</t>
  </si>
  <si>
    <t>SSE0250-4P</t>
  </si>
  <si>
    <t>SSK1100-4P</t>
  </si>
  <si>
    <t>OCTAVIA 1Z3 1.4-2.0RS+TDI 6/04</t>
  </si>
  <si>
    <t>STY2000-4P</t>
  </si>
  <si>
    <t>CELICA T23</t>
  </si>
  <si>
    <t>SVA0910-6P</t>
  </si>
  <si>
    <t>CORSA D OPC</t>
  </si>
  <si>
    <t>SVW0770-4P</t>
  </si>
  <si>
    <t>SAU0490-4P</t>
  </si>
  <si>
    <t>TT 8J3 MK2</t>
  </si>
  <si>
    <t>SAU0495-4P</t>
  </si>
  <si>
    <t>TT 8J3 MK2 TTS</t>
  </si>
  <si>
    <t>1974-1987</t>
  </si>
  <si>
    <t>1966-1977</t>
  </si>
  <si>
    <t>1987-1998</t>
  </si>
  <si>
    <t>2001-2010</t>
  </si>
  <si>
    <t>1992-1997</t>
  </si>
  <si>
    <t>1997-2005</t>
  </si>
  <si>
    <t>1985-1992</t>
  </si>
  <si>
    <t>1972-1985</t>
  </si>
  <si>
    <t>1976-1989</t>
  </si>
  <si>
    <t>1974-1984</t>
  </si>
  <si>
    <t>1983-1986</t>
  </si>
  <si>
    <t>1972-1979</t>
  </si>
  <si>
    <t>2007&gt;</t>
  </si>
  <si>
    <t>1973-1983</t>
  </si>
  <si>
    <t>1983-1992</t>
  </si>
  <si>
    <t>Z4 2.2 - 3.0  (NOT M)</t>
  </si>
  <si>
    <t>2003&gt;</t>
  </si>
  <si>
    <t>2004&gt;</t>
  </si>
  <si>
    <t>1973-1977</t>
  </si>
  <si>
    <t>&gt;1986</t>
  </si>
  <si>
    <t>1972-2000</t>
  </si>
  <si>
    <t>1964-1972</t>
  </si>
  <si>
    <t>1965-1972</t>
  </si>
  <si>
    <t>1995-2005</t>
  </si>
  <si>
    <t>1991-1999</t>
  </si>
  <si>
    <t>1977-1987</t>
  </si>
  <si>
    <t>1998-2010</t>
  </si>
  <si>
    <t>1990-1998</t>
  </si>
  <si>
    <t>1985-1990</t>
  </si>
  <si>
    <t>1990-1993</t>
  </si>
  <si>
    <t>1998-2002</t>
  </si>
  <si>
    <t>1991-1996</t>
  </si>
  <si>
    <t>1986-1994</t>
  </si>
  <si>
    <t>1980-1989</t>
  </si>
  <si>
    <t>1993-2000</t>
  </si>
  <si>
    <t>2000-2007</t>
  </si>
  <si>
    <t>1996-2003</t>
  </si>
  <si>
    <t>1995-2006</t>
  </si>
  <si>
    <t>1968-1984</t>
  </si>
  <si>
    <t>1991-1995</t>
  </si>
  <si>
    <t>2005&gt;</t>
  </si>
  <si>
    <t>1962-1972</t>
  </si>
  <si>
    <t>1983-1989</t>
  </si>
  <si>
    <t>1995-1998</t>
  </si>
  <si>
    <t>2002-2009</t>
  </si>
  <si>
    <t>1984-1990</t>
  </si>
  <si>
    <t>1993-2002</t>
  </si>
  <si>
    <t>2006&gt;</t>
  </si>
  <si>
    <t>1988-1993</t>
  </si>
  <si>
    <t>1988-1991</t>
  </si>
  <si>
    <t>2001-2009</t>
  </si>
  <si>
    <t>1974-1993</t>
  </si>
  <si>
    <t>1980-1988</t>
  </si>
  <si>
    <t>Cayman All</t>
  </si>
  <si>
    <t>Scirocco 137 2.0R (256HP)</t>
  </si>
  <si>
    <t>SVW1080-4P</t>
  </si>
  <si>
    <t>Scirocco 137 1.4-2.0 TFSI TDI + 2.0R (265HP)</t>
  </si>
  <si>
    <t xml:space="preserve">207 02.06-06.12 + 208 03.12&gt; (All Models) </t>
  </si>
  <si>
    <t>SPE1050-4P</t>
  </si>
  <si>
    <t>SPE1050-4C</t>
  </si>
  <si>
    <t>SJA0700-3C</t>
  </si>
  <si>
    <t>SBW0261-4C</t>
  </si>
  <si>
    <t>SAU0615-4C</t>
  </si>
  <si>
    <t>SAU0306-4C</t>
  </si>
  <si>
    <t>Freelander II</t>
  </si>
  <si>
    <t>SLR0401-4P</t>
  </si>
  <si>
    <t>Civic Type-R EP3</t>
  </si>
  <si>
    <t>09/2001-09/2005</t>
  </si>
  <si>
    <t>Scirocco R</t>
  </si>
  <si>
    <t>SVW1090-4P</t>
  </si>
  <si>
    <t>SVW1090-4C</t>
  </si>
  <si>
    <t>Golf MKIV - V6 4Motion</t>
  </si>
  <si>
    <t>SVW0609-4P</t>
  </si>
  <si>
    <t>SVW0609-4C</t>
  </si>
  <si>
    <t>Skyline GTR R32/33/34</t>
  </si>
  <si>
    <t>300ZX - Z32</t>
  </si>
  <si>
    <t>SNN0701-4P</t>
  </si>
  <si>
    <t>300ZX - Z31</t>
  </si>
  <si>
    <t>Fiesta ST180</t>
  </si>
  <si>
    <t>SFD0121-4P</t>
  </si>
  <si>
    <t>SFD0121-4C</t>
  </si>
  <si>
    <t>All plated steel  kits are Supplied with CLG hose as standard</t>
  </si>
  <si>
    <t>Also available with CLG, Clear,  Carbo, Electric Blue, Red, White, Lime Green, Orange &amp; Yellow hose.</t>
  </si>
  <si>
    <t>Also available with CLG, Clear,  Carbo, Electric Blue, White, Red, Lime Green, Orange &amp; Yellow hose.</t>
  </si>
  <si>
    <t>740/760/940/960</t>
  </si>
  <si>
    <t>940/960 ABS</t>
  </si>
  <si>
    <t>SVV0102-4P</t>
  </si>
  <si>
    <t>ZLD0300-4P</t>
  </si>
  <si>
    <t>Samara 1.1/1.3/1.5    **Re-Usable Only**</t>
  </si>
  <si>
    <t>200SX S-13</t>
  </si>
  <si>
    <t>2008&gt;</t>
  </si>
  <si>
    <t>2001 - 2006</t>
  </si>
  <si>
    <t xml:space="preserve">2002 </t>
  </si>
  <si>
    <t>1968 - 1976</t>
  </si>
  <si>
    <t>1976 - 1981</t>
  </si>
  <si>
    <t>1997 -2006</t>
  </si>
  <si>
    <t>XJS 4.0 Convertible</t>
  </si>
  <si>
    <t>SJA0511-4P</t>
  </si>
  <si>
    <t>09/1996 - 06/2003</t>
  </si>
  <si>
    <t>SAU0430-4P</t>
  </si>
  <si>
    <t>SAU0460-4C</t>
  </si>
  <si>
    <t>SAU0430-4C</t>
  </si>
  <si>
    <t>09/2000 - 06/2003</t>
  </si>
  <si>
    <t>SAU0431-4P</t>
  </si>
  <si>
    <t>SAU0431-4C</t>
  </si>
  <si>
    <t>06/2003 - 06/2005</t>
  </si>
  <si>
    <t>SAU0432-4P</t>
  </si>
  <si>
    <t>SAU0432-4C</t>
  </si>
  <si>
    <t xml:space="preserve">IBIZA IV 6L1/1.2-1.8T CUPRA+TDI  -  Fronts &amp; Mids </t>
  </si>
  <si>
    <t>A3 (8L) All Except Quattro</t>
  </si>
  <si>
    <t>A3 (8L) All Quattro</t>
  </si>
  <si>
    <t xml:space="preserve">A3 (8P) All </t>
  </si>
  <si>
    <t>A3 (8L)</t>
  </si>
  <si>
    <t>S3 Quattro (8L)</t>
  </si>
  <si>
    <t>S3 Quattro (8P)</t>
  </si>
  <si>
    <t>S3 Quattro 2.0 TFSI (8P)</t>
  </si>
  <si>
    <t>Clio Sport 197 (inc. RS / Cup / R27)</t>
  </si>
  <si>
    <t>09/2006&gt;</t>
  </si>
  <si>
    <t>SME0811-4P</t>
  </si>
  <si>
    <t>SME0811-4C</t>
  </si>
  <si>
    <t>M-Class (W164/X164) 250/320/350/400/420/500</t>
  </si>
  <si>
    <t xml:space="preserve">MGF 1800i </t>
  </si>
  <si>
    <t>2012&gt;</t>
  </si>
  <si>
    <t>1 Series (F20) 114 - 135 &amp; 135X</t>
  </si>
  <si>
    <t>GT (All models except 3.2 24V V6)</t>
  </si>
  <si>
    <t>12/2003-03/2007</t>
  </si>
  <si>
    <t>SAR0860-4P</t>
  </si>
  <si>
    <t>SAR0860-4C</t>
  </si>
  <si>
    <t>Lancer Evo 2</t>
  </si>
  <si>
    <t>Lancer Evo 3</t>
  </si>
  <si>
    <t>Lancer Evo 4</t>
  </si>
  <si>
    <t>Lancer Evo 5</t>
  </si>
  <si>
    <t>Lancer Evo 6</t>
  </si>
  <si>
    <t>Lancer Evo 7 &amp; 8</t>
  </si>
  <si>
    <t>Lancer Evo 9</t>
  </si>
  <si>
    <t>Lancer Evo 10</t>
  </si>
  <si>
    <t>SVW0620-4C</t>
  </si>
  <si>
    <t xml:space="preserve">Prelude S </t>
  </si>
  <si>
    <t>Prelude SE &amp; SI</t>
  </si>
  <si>
    <t>1988 - 1990</t>
  </si>
  <si>
    <t>SHD0703-4P</t>
  </si>
  <si>
    <t>SHD0703-4C</t>
  </si>
  <si>
    <t>9-5</t>
  </si>
  <si>
    <t>GT 3.2 24V V6</t>
  </si>
  <si>
    <t>12/2003 - 03/2007</t>
  </si>
  <si>
    <t>SAR0870-4P</t>
  </si>
  <si>
    <t>SAR0870-4C</t>
  </si>
  <si>
    <t>A112 Abarth</t>
  </si>
  <si>
    <t>2008-2010</t>
  </si>
  <si>
    <t>SFT0910-6P</t>
  </si>
  <si>
    <t>SFT0910-6C</t>
  </si>
  <si>
    <t xml:space="preserve">Grande Punto Abarth </t>
  </si>
  <si>
    <t>Kappa</t>
  </si>
  <si>
    <t>10/1994 - 09/2001</t>
  </si>
  <si>
    <t>SLN0275-4P</t>
  </si>
  <si>
    <t>SLN0275-4C</t>
  </si>
  <si>
    <t>Golf MKVII GTI and 'R' versions only</t>
  </si>
  <si>
    <t>RS3 Sportback 2.5T</t>
  </si>
  <si>
    <t>SAU0630-4P</t>
  </si>
  <si>
    <t>SAU0630-4C</t>
  </si>
  <si>
    <t>2006 - 2008</t>
  </si>
  <si>
    <t>1994 - 1995</t>
  </si>
  <si>
    <t>2005 - 2011</t>
  </si>
  <si>
    <t>1963 - 1977</t>
  </si>
  <si>
    <t>1995 - 2006</t>
  </si>
  <si>
    <t>1985 - 1992</t>
  </si>
  <si>
    <t>1995 - 2002</t>
  </si>
  <si>
    <t>1982 - 1990</t>
  </si>
  <si>
    <t>1980</t>
  </si>
  <si>
    <t>2002 - 2008</t>
  </si>
  <si>
    <t>1991 - 1998</t>
  </si>
  <si>
    <t>1996 - 2011</t>
  </si>
  <si>
    <t>1994 - 1999</t>
  </si>
  <si>
    <t>1991 - 2004</t>
  </si>
  <si>
    <t>1954 - 1963</t>
  </si>
  <si>
    <t>1958 - 1963</t>
  </si>
  <si>
    <t>1953 - 1957</t>
  </si>
  <si>
    <t>1965 - 1971</t>
  </si>
  <si>
    <t>1969 - 1989</t>
  </si>
  <si>
    <t>1962 - 1974</t>
  </si>
  <si>
    <t>1961 - 1967</t>
  </si>
  <si>
    <t>1959 - 1967</t>
  </si>
  <si>
    <t>1959-1967</t>
  </si>
  <si>
    <t>1959 - 1963</t>
  </si>
  <si>
    <t>1962 - 1977</t>
  </si>
  <si>
    <t>1963 - 1970</t>
  </si>
  <si>
    <t>1959 - 1964</t>
  </si>
  <si>
    <t>1967 - 1967</t>
  </si>
  <si>
    <t>1969 - 1978</t>
  </si>
  <si>
    <t>1978 - 1983</t>
  </si>
  <si>
    <t>1971&gt;</t>
  </si>
  <si>
    <t>1973 - 1980</t>
  </si>
  <si>
    <t>1975 - 9185</t>
  </si>
  <si>
    <t>1973 - 1984</t>
  </si>
  <si>
    <t>1975 - 1985</t>
  </si>
  <si>
    <t>1953 - 1964</t>
  </si>
  <si>
    <t>1974 - 1982</t>
  </si>
  <si>
    <t>1967 - 1972</t>
  </si>
  <si>
    <t>1971 - 1983</t>
  </si>
  <si>
    <t>1971 - 1976</t>
  </si>
  <si>
    <t>1974 - 1986</t>
  </si>
  <si>
    <t>1962 - 1966</t>
  </si>
  <si>
    <t>1966 - 1970</t>
  </si>
  <si>
    <t>1970 - 1982</t>
  </si>
  <si>
    <t>1974 - 1980</t>
  </si>
  <si>
    <t>1964 - 1973</t>
  </si>
  <si>
    <t>1972 - 1989</t>
  </si>
  <si>
    <t>1972 - 1977</t>
  </si>
  <si>
    <t>1969&gt;</t>
  </si>
  <si>
    <t>1963 - 1976</t>
  </si>
  <si>
    <t>1966 - 1968</t>
  </si>
  <si>
    <t>1958 - 1962</t>
  </si>
  <si>
    <t>1961 - 1968</t>
  </si>
  <si>
    <t>1968 - 1971</t>
  </si>
  <si>
    <t>1969 - 1971</t>
  </si>
  <si>
    <t>1971 - 1975</t>
  </si>
  <si>
    <t>1975 - 1980</t>
  </si>
  <si>
    <t>1957 - 1961</t>
  </si>
  <si>
    <t>1948 - 1954</t>
  </si>
  <si>
    <t>1972 - 1976</t>
  </si>
  <si>
    <t>1970- 1988</t>
  </si>
  <si>
    <t>1974 - 1990</t>
  </si>
  <si>
    <t>1966 - 1973</t>
  </si>
  <si>
    <t>1972 - 1984</t>
  </si>
  <si>
    <t>1975 - 1981</t>
  </si>
  <si>
    <t>1972 - 1974</t>
  </si>
  <si>
    <t>1948 - 1951</t>
  </si>
  <si>
    <t>1967 - 1975</t>
  </si>
  <si>
    <t>1976 - 1985</t>
  </si>
  <si>
    <t>1980 - 1983</t>
  </si>
  <si>
    <t>1955 - 1959</t>
  </si>
  <si>
    <t>1959 - 1960</t>
  </si>
  <si>
    <t>1958 - 1960</t>
  </si>
  <si>
    <t>1961 - 1964</t>
  </si>
  <si>
    <t>1964 - 1980</t>
  </si>
  <si>
    <t>1975 - 1988</t>
  </si>
  <si>
    <t>1964 - 1970</t>
  </si>
  <si>
    <t>1968 - 1975</t>
  </si>
  <si>
    <t>1975 - 1986</t>
  </si>
  <si>
    <t>1961 - 1977</t>
  </si>
  <si>
    <t>1958 - 1973</t>
  </si>
  <si>
    <t>1976&gt;</t>
  </si>
  <si>
    <t>1971 - 1984</t>
  </si>
  <si>
    <t>19664 - 1967</t>
  </si>
  <si>
    <t>1970 - 1981</t>
  </si>
  <si>
    <t>1977 - 1981</t>
  </si>
  <si>
    <t>1959- 1971</t>
  </si>
  <si>
    <t>1970 - 1977</t>
  </si>
  <si>
    <t>1955 - 1962</t>
  </si>
  <si>
    <t>1961 -1965</t>
  </si>
  <si>
    <t>1975 - 1977</t>
  </si>
  <si>
    <t xml:space="preserve">1973 - 1980 </t>
  </si>
  <si>
    <t>1959 - 1971</t>
  </si>
  <si>
    <t>1961 - 1965</t>
  </si>
  <si>
    <t>1965&gt;</t>
  </si>
  <si>
    <t>1908 - 1984</t>
  </si>
  <si>
    <t>1963 - 1979</t>
  </si>
  <si>
    <t>1983 - 1995</t>
  </si>
  <si>
    <t>TT 1.8T Quattro ( 225 bhp ) MK1</t>
  </si>
  <si>
    <t>1998 - 2006</t>
  </si>
  <si>
    <t>2006 - 2014</t>
  </si>
  <si>
    <t>2008 - 2014</t>
  </si>
  <si>
    <t>1 Series 116-135 E87 + E82 (INC 1M)</t>
  </si>
  <si>
    <t>2004 - 2013</t>
  </si>
  <si>
    <t>1987- 1983</t>
  </si>
  <si>
    <t>1987 - 1983</t>
  </si>
  <si>
    <t>1995 - 1997</t>
  </si>
  <si>
    <t>1982 - 1986</t>
  </si>
  <si>
    <t>1992 - 1996</t>
  </si>
  <si>
    <t>1985 - 1994</t>
  </si>
  <si>
    <t>1979 - 1993</t>
  </si>
  <si>
    <t>1999 - 2009</t>
  </si>
  <si>
    <t>2008 &gt;</t>
  </si>
  <si>
    <t>1996 - 2008</t>
  </si>
  <si>
    <t>1985 &gt;</t>
  </si>
  <si>
    <t>1980 - 1990</t>
  </si>
  <si>
    <t>1997 &gt;</t>
  </si>
  <si>
    <t>1990 - 2010</t>
  </si>
  <si>
    <t>1987 - 1992</t>
  </si>
  <si>
    <t>1991 &gt;</t>
  </si>
  <si>
    <t>1984 - 1994</t>
  </si>
  <si>
    <t>1948 - 1985</t>
  </si>
  <si>
    <t>1962 &gt;</t>
  </si>
  <si>
    <t>1982 - 1992</t>
  </si>
  <si>
    <t>1985 - 1996</t>
  </si>
  <si>
    <t>1996 &gt;</t>
  </si>
  <si>
    <t>1995 - 2003</t>
  </si>
  <si>
    <t>1998 - 2005</t>
  </si>
  <si>
    <t>1995 - 1996</t>
  </si>
  <si>
    <t>1999 - 2001</t>
  </si>
  <si>
    <t>2005 - 2007</t>
  </si>
  <si>
    <t>2007 &gt;</t>
  </si>
  <si>
    <t>1982 &gt;</t>
  </si>
  <si>
    <t>1989 - 2000</t>
  </si>
  <si>
    <t>1970 - 1986</t>
  </si>
  <si>
    <t>1989 - 2002</t>
  </si>
  <si>
    <t>1998 - 2010</t>
  </si>
  <si>
    <t>2006 - 2012</t>
  </si>
  <si>
    <t>1985 - 1993</t>
  </si>
  <si>
    <t>1989 - 1994</t>
  </si>
  <si>
    <t>1995 - 2004</t>
  </si>
  <si>
    <t>1990 - 1997</t>
  </si>
  <si>
    <t>1992 - 2003</t>
  </si>
  <si>
    <t>1991 - 2001</t>
  </si>
  <si>
    <t>1998&gt;</t>
  </si>
  <si>
    <t>1998 &gt;</t>
  </si>
  <si>
    <t>2008 - 2009</t>
  </si>
  <si>
    <t>1976 - 1990</t>
  </si>
  <si>
    <t>1987 - 1995</t>
  </si>
  <si>
    <t>1967 - 1973</t>
  </si>
  <si>
    <t xml:space="preserve">1995 - 2002 </t>
  </si>
  <si>
    <t>1987 - 1982</t>
  </si>
  <si>
    <t>1973 - 1999</t>
  </si>
  <si>
    <t>1958 - 1961</t>
  </si>
  <si>
    <t>1989 - 1991</t>
  </si>
  <si>
    <t>1956 - 1971</t>
  </si>
  <si>
    <t>1980 - 1986</t>
  </si>
  <si>
    <t>200SX (240SX / S-13)</t>
  </si>
  <si>
    <t>Mini ( One / Cooper / Cooper S) R50 and R53</t>
  </si>
  <si>
    <t>Mini (Cooper S) Gen 2 / R56</t>
  </si>
  <si>
    <t>2006 - 2013</t>
  </si>
  <si>
    <t xml:space="preserve">Mini (Cooper S) Gen 2 / R56 </t>
  </si>
  <si>
    <t>SMS0100-4C</t>
  </si>
  <si>
    <t>05/96 - 03/04</t>
  </si>
  <si>
    <t>SVW0310-4P</t>
  </si>
  <si>
    <t>Megane Coupe II All Cars</t>
  </si>
  <si>
    <t>04/1999 - 10/2002</t>
  </si>
  <si>
    <t>SRN0602-4P</t>
  </si>
  <si>
    <t>Aventador</t>
  </si>
  <si>
    <t>SLM0300-4P</t>
  </si>
  <si>
    <t>Viano (W639)</t>
  </si>
  <si>
    <t>09/2003 on</t>
  </si>
  <si>
    <t>SME0085-4P</t>
  </si>
  <si>
    <t>SME0085-4C</t>
  </si>
  <si>
    <t>3P</t>
  </si>
  <si>
    <t>4P</t>
  </si>
  <si>
    <t>6P</t>
  </si>
  <si>
    <t>3C</t>
  </si>
  <si>
    <t>4C</t>
  </si>
  <si>
    <t>6C</t>
  </si>
  <si>
    <t>8P</t>
  </si>
  <si>
    <t>5P</t>
  </si>
  <si>
    <t>2P</t>
  </si>
  <si>
    <t>7P</t>
  </si>
  <si>
    <t>Per Line</t>
  </si>
  <si>
    <t>of Lines</t>
  </si>
  <si>
    <t>Number</t>
  </si>
  <si>
    <t>2C</t>
  </si>
  <si>
    <t>5C</t>
  </si>
  <si>
    <t>7C</t>
  </si>
  <si>
    <t>8C</t>
  </si>
  <si>
    <t>Inc VAT</t>
  </si>
  <si>
    <t>Average</t>
  </si>
  <si>
    <t>RS5</t>
  </si>
  <si>
    <t>2011 - on</t>
  </si>
  <si>
    <t>SAU0785-4P</t>
  </si>
  <si>
    <t>Fabia VRS 1.4 Turbo 2011 (Front &amp; Mids)</t>
  </si>
  <si>
    <t>SSK0502-4C</t>
  </si>
  <si>
    <t>SAU0790-4C</t>
  </si>
  <si>
    <t xml:space="preserve">130 Coupe </t>
  </si>
  <si>
    <t>1972</t>
  </si>
  <si>
    <t>SFT1300-6P</t>
  </si>
  <si>
    <t>2014&gt;</t>
  </si>
  <si>
    <t xml:space="preserve">M4 F82/F83 </t>
  </si>
  <si>
    <t>SBW1161-4P</t>
  </si>
  <si>
    <t>M3 F80</t>
  </si>
  <si>
    <t>SBW1162-4P</t>
  </si>
  <si>
    <t>F32 Coupe 4 series not M4</t>
  </si>
  <si>
    <t>SBW1160-4P</t>
  </si>
  <si>
    <t>F22 M235i + 220i / d</t>
  </si>
  <si>
    <t xml:space="preserve">2014&gt; </t>
  </si>
  <si>
    <t>SBW1170-4P</t>
  </si>
  <si>
    <t>C4 Alle Ab</t>
  </si>
  <si>
    <t>11/2004 - 2010</t>
  </si>
  <si>
    <t>SCN0551-4P</t>
  </si>
  <si>
    <t>DE Lorean</t>
  </si>
  <si>
    <t>DMC-12</t>
  </si>
  <si>
    <t>1981-1983</t>
  </si>
  <si>
    <t>SDL0100-4P</t>
  </si>
  <si>
    <t xml:space="preserve">Mercedes </t>
  </si>
  <si>
    <t>A Class W168</t>
  </si>
  <si>
    <t>1997-2004</t>
  </si>
  <si>
    <t>SME0110-6P</t>
  </si>
  <si>
    <t>C63 AMG W204</t>
  </si>
  <si>
    <t>2008-2014</t>
  </si>
  <si>
    <t>SME0863-4P</t>
  </si>
  <si>
    <t>SLS AMG</t>
  </si>
  <si>
    <t>2010 - 2014</t>
  </si>
  <si>
    <t>SME1200-4P</t>
  </si>
  <si>
    <t>Mini Cooper JWC R56 John Cooper Works</t>
  </si>
  <si>
    <t>SBW1110-4P</t>
  </si>
  <si>
    <t xml:space="preserve">Q7 Quattro </t>
  </si>
  <si>
    <t>2005 - 2015</t>
  </si>
  <si>
    <t>SAU1000-4P</t>
  </si>
  <si>
    <t>M4 (F82 F83)</t>
  </si>
  <si>
    <t>SBW1161-4C</t>
  </si>
  <si>
    <t xml:space="preserve">BMW </t>
  </si>
  <si>
    <t xml:space="preserve">M3 (F80) </t>
  </si>
  <si>
    <t>SBW1162-4C</t>
  </si>
  <si>
    <t xml:space="preserve">F32 Coupe 4 Series </t>
  </si>
  <si>
    <t>SBW1160-4C</t>
  </si>
  <si>
    <t>M235i + 220i/d (F22)</t>
  </si>
  <si>
    <t>SBW1170-4C</t>
  </si>
  <si>
    <t>C4 Alle AB</t>
  </si>
  <si>
    <t>SCN0551-4C</t>
  </si>
  <si>
    <t>SDL0100-4C</t>
  </si>
  <si>
    <t>SME0110-6C</t>
  </si>
  <si>
    <t>A + B Class W169/W245</t>
  </si>
  <si>
    <t>2004-2012</t>
  </si>
  <si>
    <t>SME0120-4C</t>
  </si>
  <si>
    <t>SME0863-4C</t>
  </si>
  <si>
    <t>SME1200-4C</t>
  </si>
  <si>
    <t>SBW1110-4C</t>
  </si>
  <si>
    <t>Q7 Quattro</t>
  </si>
  <si>
    <t>SAU1000-4C</t>
  </si>
  <si>
    <t>Accord Tourer</t>
  </si>
  <si>
    <t>SHD0404-4C</t>
  </si>
  <si>
    <t>SHD0404-4P</t>
  </si>
  <si>
    <t>Leon Cupra R (1M1)</t>
  </si>
  <si>
    <t>SSE0403-4P</t>
  </si>
  <si>
    <t>02/2002 - 06/2006</t>
  </si>
  <si>
    <t>SSE0403-4C</t>
  </si>
  <si>
    <t>E39 Fronts &amp; Mids with E46 Rears</t>
  </si>
  <si>
    <t>SBE3646-6C</t>
  </si>
  <si>
    <t>2007 - 2014</t>
  </si>
  <si>
    <t>R8 4.2/5.2</t>
  </si>
  <si>
    <t>SAU0888-4C</t>
  </si>
  <si>
    <t>Accord 2.0 16v</t>
  </si>
  <si>
    <t>11/1989-04/1994</t>
  </si>
  <si>
    <t>SHD0515-6P</t>
  </si>
  <si>
    <t>1954 - 1972</t>
  </si>
  <si>
    <t>SAH0503-3P</t>
  </si>
  <si>
    <t>Morris Minor Traveller / Pick-up</t>
  </si>
  <si>
    <t>C30 All Models</t>
  </si>
  <si>
    <t>2006 - 2015</t>
  </si>
  <si>
    <t>SVV1000-4P</t>
  </si>
  <si>
    <t>SVV1000-4C</t>
  </si>
  <si>
    <t>Focus ST250 MK3</t>
  </si>
  <si>
    <t>2011 -  on</t>
  </si>
  <si>
    <t>SFD0253-4P</t>
  </si>
  <si>
    <t>2011 -on</t>
  </si>
  <si>
    <t>SFD0253-4C</t>
  </si>
  <si>
    <t>Focus ST250 Mk3</t>
  </si>
  <si>
    <t>Golf G60</t>
  </si>
  <si>
    <t>SVW0505-1C</t>
  </si>
  <si>
    <t>GT86</t>
  </si>
  <si>
    <t>STY0086-1C</t>
  </si>
  <si>
    <t>STY0086-1P</t>
  </si>
  <si>
    <t>BRZ</t>
  </si>
  <si>
    <t>SSU1000-1P</t>
  </si>
  <si>
    <t>SSU1000-1C</t>
  </si>
  <si>
    <t>2015 on</t>
  </si>
  <si>
    <t>SHD0395-6P</t>
  </si>
  <si>
    <t>exeter</t>
  </si>
  <si>
    <t>SHD0395-6C</t>
  </si>
  <si>
    <t>Civic Type-R FK2</t>
  </si>
  <si>
    <t>SHD0395-1P</t>
  </si>
  <si>
    <t>2007-2014</t>
  </si>
  <si>
    <t>Corsa E VXR</t>
  </si>
  <si>
    <t>SVA0715-4C</t>
  </si>
  <si>
    <t>Corsa D VXR</t>
  </si>
  <si>
    <t>SVA0714-4P</t>
  </si>
  <si>
    <t>SVA0715-4P</t>
  </si>
  <si>
    <t>A45 AMG + CLA45 AMG</t>
  </si>
  <si>
    <t>2013 &gt;</t>
  </si>
  <si>
    <t>SME0455-4C</t>
  </si>
  <si>
    <t>SME0455-4P</t>
  </si>
  <si>
    <t>Ignis II 1.3 - 1.5 INC 4x4 (not Sport)</t>
  </si>
  <si>
    <t>09.03&gt;</t>
  </si>
  <si>
    <t>SSZ0510-4P</t>
  </si>
  <si>
    <t>Astra 'H' VXR</t>
  </si>
  <si>
    <t>SVA1300-6C</t>
  </si>
  <si>
    <t>Astra 'J' VXR</t>
  </si>
  <si>
    <t>SVA1350-4C</t>
  </si>
  <si>
    <t>Vectra 'C' VXR</t>
  </si>
  <si>
    <t>2005 - 2009</t>
  </si>
  <si>
    <t>SVA1450-4C</t>
  </si>
  <si>
    <t>Zafira 'B' VXR</t>
  </si>
  <si>
    <t xml:space="preserve">2008 - 2010 </t>
  </si>
  <si>
    <t>SVA1500-6C</t>
  </si>
  <si>
    <t>2004 - 2012</t>
  </si>
  <si>
    <t>SVA1300-6P</t>
  </si>
  <si>
    <t>Astra 'J'  VXR</t>
  </si>
  <si>
    <t>SVA1350-4P</t>
  </si>
  <si>
    <t>SVA1450-4P</t>
  </si>
  <si>
    <t>2008 - 2010</t>
  </si>
  <si>
    <t>SVA1500-6P</t>
  </si>
  <si>
    <t>Corsa  E VXR</t>
  </si>
  <si>
    <t>Corsa  D VXR</t>
  </si>
  <si>
    <t>SVA0714-4C</t>
  </si>
  <si>
    <t>2014 &gt;</t>
  </si>
  <si>
    <t>2007 - 2010</t>
  </si>
  <si>
    <t>SAR1750-4C</t>
  </si>
  <si>
    <t>SAR1750-4P</t>
  </si>
  <si>
    <t>Impreza Turbo WRX 07-12 / STI 08-12</t>
  </si>
  <si>
    <t>2007 - 2012</t>
  </si>
  <si>
    <t>2007 - 2008</t>
  </si>
  <si>
    <t>01/2001 - 11/2005</t>
  </si>
  <si>
    <t>Magane Series 3 1.4 TCE</t>
  </si>
  <si>
    <t>04/2009 - on</t>
  </si>
  <si>
    <t>SRN0617-4P</t>
  </si>
  <si>
    <t>V70 Mk3 17"/18" Wheels (with electronic hand brake)</t>
  </si>
  <si>
    <t>08/2007 - on</t>
  </si>
  <si>
    <t>SVV0812-4P</t>
  </si>
  <si>
    <t>SVV0812-4C</t>
  </si>
  <si>
    <t>A3 (8P) All Variants Excluding PR 1LK Models</t>
  </si>
  <si>
    <t>06/2003 - 06/2010</t>
  </si>
  <si>
    <t>A3 All PR 1LK Models</t>
  </si>
  <si>
    <t>05/2003 - 03/2013</t>
  </si>
  <si>
    <t>SAU0433-4P</t>
  </si>
  <si>
    <t>SAU0433-4C</t>
  </si>
  <si>
    <t>Polo 9N</t>
  </si>
  <si>
    <t>Focus RS Mk3</t>
  </si>
  <si>
    <t>2016 - on</t>
  </si>
  <si>
    <t>SFD1216-4C</t>
  </si>
  <si>
    <t>STY0690-8C</t>
  </si>
  <si>
    <t>S1</t>
  </si>
  <si>
    <t>SAU0900-4P</t>
  </si>
  <si>
    <t xml:space="preserve">Audi </t>
  </si>
  <si>
    <t>SAU0631-4P</t>
  </si>
  <si>
    <t>SAU0750-4P</t>
  </si>
  <si>
    <t>RS7</t>
  </si>
  <si>
    <t>SAU0751-4P</t>
  </si>
  <si>
    <t>SQ5</t>
  </si>
  <si>
    <t>SAU0752-4P</t>
  </si>
  <si>
    <t>SAU0900-4C</t>
  </si>
  <si>
    <t>SAU0631-4C</t>
  </si>
  <si>
    <t>SAU0750-4C</t>
  </si>
  <si>
    <t>SAU0751-4C</t>
  </si>
  <si>
    <t>SAU0752-4C</t>
  </si>
  <si>
    <t>SVW0706-4C</t>
  </si>
  <si>
    <t>Polo GTI</t>
  </si>
  <si>
    <t>SVW0706-4P</t>
  </si>
  <si>
    <t>Mustang</t>
  </si>
  <si>
    <t>2015</t>
  </si>
  <si>
    <t>SPR0802-4C</t>
  </si>
  <si>
    <t>991 GT3</t>
  </si>
  <si>
    <t>SPR0802-4P</t>
  </si>
  <si>
    <t xml:space="preserve">991 GT3 </t>
  </si>
  <si>
    <t>S3 + RS3 8V</t>
  </si>
  <si>
    <t>S2000 AP1 (F20C)</t>
  </si>
  <si>
    <t>S2000 AP2 (F22C1)</t>
  </si>
  <si>
    <t>Transit custom</t>
  </si>
  <si>
    <t>SFD0064-4P</t>
  </si>
  <si>
    <t>Transit Connect</t>
  </si>
  <si>
    <t>SFD0065-4P</t>
  </si>
  <si>
    <t>Transit Custom</t>
  </si>
  <si>
    <t>SFD0064-4C</t>
  </si>
  <si>
    <t>SFD0065-4C</t>
  </si>
  <si>
    <t>1977-1983</t>
  </si>
  <si>
    <t>Giulietta</t>
  </si>
  <si>
    <t>2010 - 2013</t>
  </si>
  <si>
    <t>SAR0801-4C</t>
  </si>
  <si>
    <t>SAR0801-4P</t>
  </si>
  <si>
    <t>SAU0785-4C</t>
  </si>
  <si>
    <t>SL350 02/03&gt; / SL65 AMG 06/04&gt;</t>
  </si>
  <si>
    <t>SME0502-4P</t>
  </si>
  <si>
    <t>SME0502-4c</t>
  </si>
  <si>
    <t>TT Roadster FV9</t>
  </si>
  <si>
    <t>SAU0496-4C</t>
  </si>
  <si>
    <t>SAU0496-4P</t>
  </si>
  <si>
    <t>EVO 8</t>
  </si>
  <si>
    <t>26052-CLU</t>
  </si>
  <si>
    <t>BRZ GT Brake</t>
  </si>
  <si>
    <t>06/2012&gt;</t>
  </si>
  <si>
    <t>BRZ G Brake</t>
  </si>
  <si>
    <t>SSU1000-4P</t>
  </si>
  <si>
    <t>4c</t>
  </si>
  <si>
    <t>SSU1000-4C</t>
  </si>
  <si>
    <t>Beetle "ALL MODELS"</t>
  </si>
  <si>
    <t>09/2005-04/2011</t>
  </si>
  <si>
    <t>SVW2010-6P</t>
  </si>
  <si>
    <t>SVW2010-6C</t>
  </si>
  <si>
    <t>SCV0010-6C</t>
  </si>
  <si>
    <t>Camaro W/Trac</t>
  </si>
  <si>
    <t>1998 - 2003</t>
  </si>
  <si>
    <t>RS6 C7</t>
  </si>
  <si>
    <t xml:space="preserve">2013&gt; </t>
  </si>
  <si>
    <t>SAU0755-4P</t>
  </si>
  <si>
    <t>SAU0755-4C</t>
  </si>
  <si>
    <t>80 S2,2.3,20V QUATTRO,TURBO</t>
  </si>
  <si>
    <t>SAU0115-6C</t>
  </si>
  <si>
    <t>AUDI 80 S2,2.3,20V QUATTRO,TURBO 91&gt;</t>
  </si>
  <si>
    <t xml:space="preserve">80 S2,2.3,20V QUATTRO,TURBO </t>
  </si>
  <si>
    <t>SAU0115-6P</t>
  </si>
  <si>
    <t>Mini F55/F56  All Models</t>
  </si>
  <si>
    <t>12/2013&gt;</t>
  </si>
  <si>
    <t>SBW1176-4P</t>
  </si>
  <si>
    <t xml:space="preserve">288 GTO </t>
  </si>
  <si>
    <t>SFD1216-4P</t>
  </si>
  <si>
    <t>Golf Gti Mk 2 (6 line) Mk2 - Mk4 Rear Caliper Conversion</t>
  </si>
  <si>
    <t>SVW0560-6P</t>
  </si>
  <si>
    <t>Golf Gti Mk 2 (6 Line) Rear Caliper Conv</t>
  </si>
  <si>
    <t>SVW0560-6C</t>
  </si>
  <si>
    <t>SNN0930-6C</t>
  </si>
  <si>
    <t>SBW1177-4C</t>
  </si>
  <si>
    <t>Cube Generation 3 All models</t>
  </si>
  <si>
    <t>2010 &gt;</t>
  </si>
  <si>
    <t>SNN0930-6P</t>
  </si>
  <si>
    <t>Mini Cooper R58 + JCW</t>
  </si>
  <si>
    <t>SBW1177-4P</t>
  </si>
  <si>
    <t>Fiesta 1.0 Ecoboost Zetec S</t>
  </si>
  <si>
    <t>SFD0111-4P</t>
  </si>
  <si>
    <t>SFD0111-4C</t>
  </si>
  <si>
    <t>Fiesta Ecoboost 1.0 Zetec S</t>
  </si>
  <si>
    <t>Volkswageb</t>
  </si>
  <si>
    <t>Golf MKVII GTD</t>
  </si>
  <si>
    <t>SVW0635-4P</t>
  </si>
  <si>
    <t>SVW0635-4C</t>
  </si>
  <si>
    <t>Passat B5.5 models</t>
  </si>
  <si>
    <t>1996 - 2005</t>
  </si>
  <si>
    <t>SVW0636-4P</t>
  </si>
  <si>
    <t>SVW0636-4C</t>
  </si>
  <si>
    <t>700 models (all models including Coupe)</t>
  </si>
  <si>
    <t>1959 - 1965</t>
  </si>
  <si>
    <t>SBW0702-4P</t>
  </si>
  <si>
    <t>1995 - 1965</t>
  </si>
  <si>
    <t>SBW0702-4C</t>
  </si>
  <si>
    <t>Golf MkVI R</t>
  </si>
  <si>
    <t>SVW0625-4P</t>
  </si>
  <si>
    <t>SVW0625-4C</t>
  </si>
  <si>
    <t>SSZ0600-3P</t>
  </si>
  <si>
    <t>Jimni (All)</t>
  </si>
  <si>
    <t>09/1998&gt;</t>
  </si>
  <si>
    <t>S7 (4G)</t>
  </si>
  <si>
    <t>A7 (4G)</t>
  </si>
  <si>
    <t xml:space="preserve">2010 &gt; </t>
  </si>
  <si>
    <t>SAU0770-4C</t>
  </si>
  <si>
    <t>SAU0770-4P</t>
  </si>
  <si>
    <t>911 SC</t>
  </si>
  <si>
    <t>SPR0911-4C</t>
  </si>
  <si>
    <t>SPR0911-4P</t>
  </si>
  <si>
    <t>Beetle 1.2 (1200)</t>
  </si>
  <si>
    <t>01/1954-12/1956</t>
  </si>
  <si>
    <t>01/1957-07/1964</t>
  </si>
  <si>
    <t>08/1964-07/1965</t>
  </si>
  <si>
    <t>Beetle 1.2 (1302)</t>
  </si>
  <si>
    <t>08/1969-08/1972</t>
  </si>
  <si>
    <t>Beetle 1.2 (1303)</t>
  </si>
  <si>
    <t>07/1972-07/1973</t>
  </si>
  <si>
    <t>08/1973-02/1976</t>
  </si>
  <si>
    <t>Beetle 1.3 (1300)</t>
  </si>
  <si>
    <t>08/1965-07/1966</t>
  </si>
  <si>
    <t>08/1966-07/1967</t>
  </si>
  <si>
    <t>08/1967-07/1970</t>
  </si>
  <si>
    <t>SVW0240-4P</t>
  </si>
  <si>
    <t>08/1970-06/1971</t>
  </si>
  <si>
    <t>SVW0245-4P</t>
  </si>
  <si>
    <t>07/1971-01/1973</t>
  </si>
  <si>
    <t>SVW0255-4P</t>
  </si>
  <si>
    <t>Beetle 1.3 (1302)</t>
  </si>
  <si>
    <t>08/1970-07/1975</t>
  </si>
  <si>
    <t>Beetle 1.3 (1303)</t>
  </si>
  <si>
    <t>08/1972-07/1973</t>
  </si>
  <si>
    <t>08/1973-07/1975</t>
  </si>
  <si>
    <t>Beetle 1.5 (1500)</t>
  </si>
  <si>
    <t>SVW0260-4P</t>
  </si>
  <si>
    <t>08/1967-12/1970</t>
  </si>
  <si>
    <t>SVW0265-4P</t>
  </si>
  <si>
    <t>Beetle 1.6 (1302)</t>
  </si>
  <si>
    <t>01/1970-07/1974</t>
  </si>
  <si>
    <t>Beetle 1.6 (1303)</t>
  </si>
  <si>
    <t>08/1973-12/1979</t>
  </si>
  <si>
    <t>SVW0285-4P</t>
  </si>
  <si>
    <t>Beetle 1.6 (1500)</t>
  </si>
  <si>
    <t>07/1970-12/1970</t>
  </si>
  <si>
    <t>07/1970-01/1973</t>
  </si>
  <si>
    <t>SVW0240-4C</t>
  </si>
  <si>
    <t>SVW0245-4C</t>
  </si>
  <si>
    <t>SVW0255-4C</t>
  </si>
  <si>
    <t>SVW0260-4C</t>
  </si>
  <si>
    <t>SVW0265-4C</t>
  </si>
  <si>
    <t>SVW0285-4C</t>
  </si>
  <si>
    <t>SMA0112-4P</t>
  </si>
  <si>
    <t xml:space="preserve">2016 &gt; </t>
  </si>
  <si>
    <t xml:space="preserve">Fiat </t>
  </si>
  <si>
    <t>124 Spider</t>
  </si>
  <si>
    <t xml:space="preserve">2015&gt; </t>
  </si>
  <si>
    <t>SFT0401-4P</t>
  </si>
  <si>
    <t>Zinc Plated TUV (Clear Goodridge</t>
  </si>
  <si>
    <t>MX5 Type NC</t>
  </si>
  <si>
    <t>MX5 Type NB</t>
  </si>
  <si>
    <t>MX5 Type NA</t>
  </si>
  <si>
    <t>Mx5 Type ND</t>
  </si>
  <si>
    <t>MX5  Type NA</t>
  </si>
  <si>
    <t>MX5  Type NB</t>
  </si>
  <si>
    <t>Stainless steel TUV (Black Goodridge</t>
  </si>
  <si>
    <t>Part number:</t>
  </si>
  <si>
    <t xml:space="preserve">Part Number: </t>
  </si>
  <si>
    <t>Range</t>
  </si>
  <si>
    <t>VAT GBP</t>
  </si>
  <si>
    <t>RRP inc</t>
  </si>
  <si>
    <t xml:space="preserve">RRP inc </t>
  </si>
  <si>
    <t>Model / Variant</t>
  </si>
  <si>
    <t>Stainless steel fittings</t>
  </si>
  <si>
    <t>Zinc plated fittings</t>
  </si>
  <si>
    <t>hose covering as standard)</t>
  </si>
  <si>
    <t>Vito (V-Class)</t>
  </si>
  <si>
    <t>Astra MkII GTE 16V</t>
  </si>
  <si>
    <t>Cavalier Sri MkII</t>
  </si>
  <si>
    <t>MX5  Type NC</t>
  </si>
  <si>
    <t>SMA0110-4C</t>
  </si>
  <si>
    <t>SMA0112-4C</t>
  </si>
  <si>
    <t>MX5  Type ND</t>
  </si>
  <si>
    <t>SNN0900-8C</t>
  </si>
  <si>
    <t>SNN0920-6C</t>
  </si>
  <si>
    <t>350Z (non-UK, non-Brembo complete 8 line kit)</t>
  </si>
  <si>
    <t xml:space="preserve">370Z (complete replication including blocks) </t>
  </si>
  <si>
    <t>350Z (UK, Brembo complete replication including blocks)</t>
  </si>
  <si>
    <t>SNN0801-6C</t>
  </si>
  <si>
    <t xml:space="preserve">2007 &gt; </t>
  </si>
  <si>
    <t>GTR R35 3.8 (Complete replication including blocks)</t>
  </si>
  <si>
    <t xml:space="preserve"> </t>
  </si>
  <si>
    <t>Civic Type -R FK2 (Complete with fitting blocks)</t>
  </si>
  <si>
    <t>Civic Type-R FD2/FN2/FK3 (Complete with fitting blocks)</t>
  </si>
  <si>
    <t>All kits are supplied TUV as standard</t>
  </si>
  <si>
    <t xml:space="preserve">All kits are fully pressure tested after they have been manufactured </t>
  </si>
  <si>
    <t>All kits include Goodridge 'G' black crimp collar heat shrinks</t>
  </si>
  <si>
    <t xml:space="preserve">CA PRICE £ GBP INC VAT </t>
  </si>
  <si>
    <t xml:space="preserve">Vehicle Brand </t>
  </si>
  <si>
    <t xml:space="preserve">Phantom kits with Stainless Steel fittings and hoses </t>
  </si>
  <si>
    <t xml:space="preserve">Kits with Stainless Steel hoses and Zinc plated fittings </t>
  </si>
  <si>
    <t xml:space="preserve">CA PRICES £GBP INC 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</si>
</sst>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5" formatCode="&quot;£&quot;#,##0.00"/>
    <numFmt numFmtId="166" formatCode="_-[$£-809]* #,##0_-;\-[$£-809]* #,##0_-;_-[$£-809]* &quot;-&quot;??_-;_-@_-"/>
  </numFmts>
  <fonts count="1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6"/>
      <color rgb="FF7030A0"/>
      <name val="Arial"/>
      <family val="2"/>
    </font>
    <font>
      <b/>
      <sz val="18"/>
      <color rgb="FF7030A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16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49" fontId="0" fillId="4" borderId="2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49" fontId="0" fillId="4" borderId="13" xfId="0" applyNumberFormat="1" applyFont="1" applyFill="1" applyBorder="1" applyAlignment="1">
      <alignment horizontal="center"/>
    </xf>
    <xf numFmtId="165" fontId="0" fillId="4" borderId="13" xfId="0" applyNumberFormat="1" applyFont="1" applyFill="1" applyBorder="1" applyAlignment="1">
      <alignment horizontal="center"/>
    </xf>
    <xf numFmtId="49" fontId="0" fillId="4" borderId="14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49" fontId="0" fillId="4" borderId="15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49" fontId="0" fillId="4" borderId="7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49" fontId="0" fillId="6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3" borderId="17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165" fontId="6" fillId="6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49" fontId="6" fillId="4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8" fontId="6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65" fontId="6" fillId="6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5" fillId="3" borderId="0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6" borderId="0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16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165" fontId="0" fillId="0" borderId="18" xfId="16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65" fontId="0" fillId="0" borderId="0" xfId="16" applyNumberFormat="1" applyFont="1" applyFill="1" applyAlignment="1">
      <alignment horizontal="right"/>
    </xf>
    <xf numFmtId="0" fontId="0" fillId="0" borderId="18" xfId="0" applyFont="1" applyFill="1" applyBorder="1" applyAlignment="1">
      <alignment horizontal="right"/>
    </xf>
    <xf numFmtId="165" fontId="0" fillId="0" borderId="18" xfId="16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165" fontId="7" fillId="6" borderId="20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165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CP1280"/>
  <sheetViews>
    <sheetView tabSelected="1" zoomScale="84" zoomScaleNormal="84" workbookViewId="0" topLeftCell="A1">
      <pane ySplit="4" topLeftCell="A129" activePane="bottomLeft" state="frozen"/>
      <selection pane="bottomLeft" activeCell="T136" sqref="T136"/>
    </sheetView>
  </sheetViews>
  <sheetFormatPr defaultColWidth="9.00390625" defaultRowHeight="12.75"/>
  <cols>
    <col min="1" max="1" width="0.85546875" style="10" customWidth="1"/>
    <col min="2" max="2" width="22.57421875" style="10" customWidth="1"/>
    <col min="3" max="3" width="65.8515625" style="15" bestFit="1" customWidth="1"/>
    <col min="4" max="4" width="20.00390625" style="167" bestFit="1" customWidth="1"/>
    <col min="5" max="5" width="0.85546875" style="10" customWidth="1"/>
    <col min="6" max="6" width="43.140625" style="16" bestFit="1" customWidth="1"/>
    <col min="7" max="7" width="10.8515625" style="16" customWidth="1"/>
    <col min="8" max="8" width="10.8515625" style="16" hidden="1" customWidth="1"/>
    <col min="9" max="9" width="12.57421875" style="10" hidden="1" customWidth="1"/>
    <col min="10" max="10" width="12.28125" style="26" hidden="1" customWidth="1"/>
    <col min="11" max="11" width="0.85546875" style="10" hidden="1" customWidth="1"/>
    <col min="12" max="12" width="19.7109375" style="200" customWidth="1"/>
    <col min="13" max="13" width="9.00390625" style="10" hidden="1" customWidth="1"/>
    <col min="14" max="16" width="9.00390625" style="26" hidden="1" customWidth="1"/>
    <col min="17" max="94" width="9.00390625" style="43" customWidth="1"/>
    <col min="95" max="16384" width="9.00390625" style="10" customWidth="1"/>
  </cols>
  <sheetData>
    <row r="1" spans="2:12" ht="27.6" customHeight="1">
      <c r="B1" s="208" t="s">
        <v>4703</v>
      </c>
      <c r="C1" s="207"/>
      <c r="D1" s="205"/>
      <c r="E1" s="43"/>
      <c r="F1" s="14"/>
      <c r="L1" s="206"/>
    </row>
    <row r="2" spans="1:94" s="1" customFormat="1" ht="15.6">
      <c r="A2" s="66"/>
      <c r="B2" s="96"/>
      <c r="C2" s="64"/>
      <c r="D2" s="64"/>
      <c r="E2" s="68"/>
      <c r="F2" s="51" t="s">
        <v>4670</v>
      </c>
      <c r="G2" s="69"/>
      <c r="H2" s="65"/>
      <c r="I2" s="65"/>
      <c r="J2" s="65"/>
      <c r="K2" s="68"/>
      <c r="L2" s="195" t="s">
        <v>4700</v>
      </c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s="17" customFormat="1" ht="20.4">
      <c r="A3" s="20"/>
      <c r="B3" s="53" t="s">
        <v>4701</v>
      </c>
      <c r="C3" s="54" t="s">
        <v>4675</v>
      </c>
      <c r="D3" s="162" t="s">
        <v>2960</v>
      </c>
      <c r="E3" s="55"/>
      <c r="F3" s="56" t="s">
        <v>4661</v>
      </c>
      <c r="G3" s="57" t="s">
        <v>4328</v>
      </c>
      <c r="H3" s="56" t="s">
        <v>4328</v>
      </c>
      <c r="I3" s="57" t="s">
        <v>2721</v>
      </c>
      <c r="J3" s="58" t="s">
        <v>4673</v>
      </c>
      <c r="K3" s="97"/>
      <c r="L3" s="196"/>
      <c r="N3" s="18"/>
      <c r="O3" s="18"/>
      <c r="P3" s="19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</row>
    <row r="4" spans="1:94" s="17" customFormat="1" ht="21" thickBot="1">
      <c r="A4" s="20"/>
      <c r="B4" s="49"/>
      <c r="C4" s="50"/>
      <c r="D4" s="163" t="s">
        <v>4671</v>
      </c>
      <c r="E4" s="46"/>
      <c r="F4" s="47" t="s">
        <v>4678</v>
      </c>
      <c r="G4" s="45" t="s">
        <v>4327</v>
      </c>
      <c r="H4" s="47" t="s">
        <v>4327</v>
      </c>
      <c r="I4" s="45" t="s">
        <v>2961</v>
      </c>
      <c r="J4" s="48" t="s">
        <v>4672</v>
      </c>
      <c r="K4" s="109"/>
      <c r="L4" s="196"/>
      <c r="N4" s="169" t="s">
        <v>2721</v>
      </c>
      <c r="O4" s="169" t="s">
        <v>4326</v>
      </c>
      <c r="P4" s="169" t="s">
        <v>4333</v>
      </c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</row>
    <row r="5" spans="1:19" ht="16.2" thickTop="1">
      <c r="A5" s="21"/>
      <c r="B5" s="110" t="s">
        <v>288</v>
      </c>
      <c r="C5" s="111" t="s">
        <v>289</v>
      </c>
      <c r="D5" s="164" t="s">
        <v>4156</v>
      </c>
      <c r="E5" s="113"/>
      <c r="F5" s="114" t="s">
        <v>1809</v>
      </c>
      <c r="G5" s="110" t="str">
        <f aca="true" t="shared" si="0" ref="G5:G68">LEFT(H5,1)</f>
        <v>4</v>
      </c>
      <c r="H5" s="114" t="str">
        <f>MID(F:F,9,2)</f>
        <v>4P</v>
      </c>
      <c r="I5" s="115">
        <f>VLOOKUP($H:$H,$M$5:$N$11,2,FALSE)</f>
        <v>66.62</v>
      </c>
      <c r="J5" s="115">
        <f>VLOOKUP($H:$H,$M$5:$P$11,4,FALSE)</f>
        <v>79.944</v>
      </c>
      <c r="K5" s="190"/>
      <c r="L5" s="197">
        <f>J5*0.9</f>
        <v>71.9496</v>
      </c>
      <c r="M5" s="11" t="s">
        <v>4324</v>
      </c>
      <c r="N5" s="18">
        <v>33.28</v>
      </c>
      <c r="O5" s="18">
        <f>N5/2</f>
        <v>16.64</v>
      </c>
      <c r="P5" s="18">
        <f>N5*1.2001</f>
        <v>39.939327999999996</v>
      </c>
      <c r="S5" s="44"/>
    </row>
    <row r="6" spans="1:19" ht="15.6">
      <c r="A6" s="21"/>
      <c r="B6" s="110" t="s">
        <v>307</v>
      </c>
      <c r="C6" s="111" t="s">
        <v>308</v>
      </c>
      <c r="D6" s="164" t="s">
        <v>138</v>
      </c>
      <c r="E6" s="113"/>
      <c r="F6" s="114" t="s">
        <v>1808</v>
      </c>
      <c r="G6" s="110" t="str">
        <f t="shared" si="0"/>
        <v>4</v>
      </c>
      <c r="H6" s="114" t="str">
        <f>MID(F:F,9,2)</f>
        <v>4P</v>
      </c>
      <c r="I6" s="115">
        <f>VLOOKUP($H:$H,$M$5:$N$11,2,FALSE)</f>
        <v>66.62</v>
      </c>
      <c r="J6" s="115">
        <f>VLOOKUP($H:$H,$M$5:$P$11,4,FALSE)</f>
        <v>79.944</v>
      </c>
      <c r="K6" s="190"/>
      <c r="L6" s="197">
        <f aca="true" t="shared" si="1" ref="L6:L69">J6*0.9</f>
        <v>71.9496</v>
      </c>
      <c r="M6" s="170" t="s">
        <v>4316</v>
      </c>
      <c r="N6" s="171">
        <v>49.95</v>
      </c>
      <c r="O6" s="18">
        <f>N6/3</f>
        <v>16.650000000000002</v>
      </c>
      <c r="P6" s="18">
        <f aca="true" t="shared" si="2" ref="P6:P10">N6*1.2</f>
        <v>59.94</v>
      </c>
      <c r="S6" s="44"/>
    </row>
    <row r="7" spans="1:19" ht="15.6">
      <c r="A7" s="21"/>
      <c r="B7" s="110" t="s">
        <v>1008</v>
      </c>
      <c r="C7" s="111" t="s">
        <v>1009</v>
      </c>
      <c r="D7" s="164" t="s">
        <v>13</v>
      </c>
      <c r="E7" s="113"/>
      <c r="F7" s="114" t="s">
        <v>1802</v>
      </c>
      <c r="G7" s="110" t="str">
        <f t="shared" si="0"/>
        <v>4</v>
      </c>
      <c r="H7" s="114" t="str">
        <f>MID(F:F,9,2)</f>
        <v>4P</v>
      </c>
      <c r="I7" s="115">
        <f>VLOOKUP($H:$H,$M$5:$N$11,2,FALSE)</f>
        <v>66.62</v>
      </c>
      <c r="J7" s="115">
        <f>VLOOKUP($H:$H,$M$5:$P$11,4,FALSE)</f>
        <v>79.944</v>
      </c>
      <c r="K7" s="190"/>
      <c r="L7" s="197">
        <f t="shared" si="1"/>
        <v>71.9496</v>
      </c>
      <c r="M7" s="170" t="s">
        <v>4317</v>
      </c>
      <c r="N7" s="171">
        <v>66.62</v>
      </c>
      <c r="O7" s="18">
        <f>N7/4</f>
        <v>16.655</v>
      </c>
      <c r="P7" s="18">
        <f t="shared" si="2"/>
        <v>79.944</v>
      </c>
      <c r="S7" s="44"/>
    </row>
    <row r="8" spans="1:19" ht="15.6">
      <c r="A8" s="21"/>
      <c r="B8" s="110" t="s">
        <v>19</v>
      </c>
      <c r="C8" s="111" t="s">
        <v>20</v>
      </c>
      <c r="D8" s="164" t="s">
        <v>21</v>
      </c>
      <c r="E8" s="113"/>
      <c r="F8" s="114" t="s">
        <v>1805</v>
      </c>
      <c r="G8" s="110" t="str">
        <f t="shared" si="0"/>
        <v>4</v>
      </c>
      <c r="H8" s="114" t="str">
        <f>MID(F:F,9,2)</f>
        <v>4P</v>
      </c>
      <c r="I8" s="115">
        <f>VLOOKUP($H:$H,$M$5:$N$11,2,FALSE)</f>
        <v>66.62</v>
      </c>
      <c r="J8" s="115">
        <f>VLOOKUP($H:$H,$M$5:$P$11,4,FALSE)</f>
        <v>79.944</v>
      </c>
      <c r="K8" s="190"/>
      <c r="L8" s="197">
        <f t="shared" si="1"/>
        <v>71.9496</v>
      </c>
      <c r="M8" s="170" t="s">
        <v>4323</v>
      </c>
      <c r="N8" s="171">
        <v>83.28</v>
      </c>
      <c r="O8" s="18">
        <f>N8/5</f>
        <v>16.656</v>
      </c>
      <c r="P8" s="18">
        <f>N8*1.2001</f>
        <v>99.944328</v>
      </c>
      <c r="S8" s="44"/>
    </row>
    <row r="9" spans="1:19" ht="15.6">
      <c r="A9" s="21"/>
      <c r="B9" s="110" t="s">
        <v>1008</v>
      </c>
      <c r="C9" s="111" t="s">
        <v>14</v>
      </c>
      <c r="D9" s="164" t="s">
        <v>15</v>
      </c>
      <c r="E9" s="113"/>
      <c r="F9" s="114" t="s">
        <v>1803</v>
      </c>
      <c r="G9" s="110" t="str">
        <f t="shared" si="0"/>
        <v>4</v>
      </c>
      <c r="H9" s="114" t="str">
        <f>MID(F:F,9,2)</f>
        <v>4P</v>
      </c>
      <c r="I9" s="115">
        <f>VLOOKUP($H:$H,$M$5:$N$11,2,FALSE)</f>
        <v>66.62</v>
      </c>
      <c r="J9" s="115">
        <f>VLOOKUP($H:$H,$M$5:$P$11,4,FALSE)</f>
        <v>79.944</v>
      </c>
      <c r="K9" s="190"/>
      <c r="L9" s="197">
        <f t="shared" si="1"/>
        <v>71.9496</v>
      </c>
      <c r="M9" s="170" t="s">
        <v>4318</v>
      </c>
      <c r="N9" s="171">
        <v>99.95</v>
      </c>
      <c r="O9" s="18">
        <f>N9/6</f>
        <v>16.658333333333335</v>
      </c>
      <c r="P9" s="18">
        <f t="shared" si="2"/>
        <v>119.94</v>
      </c>
      <c r="S9" s="44"/>
    </row>
    <row r="10" spans="1:19" ht="15.6">
      <c r="A10" s="21"/>
      <c r="B10" s="110" t="s">
        <v>304</v>
      </c>
      <c r="C10" s="111" t="s">
        <v>305</v>
      </c>
      <c r="D10" s="164" t="s">
        <v>2822</v>
      </c>
      <c r="E10" s="113"/>
      <c r="F10" s="114" t="s">
        <v>1807</v>
      </c>
      <c r="G10" s="110" t="str">
        <f t="shared" si="0"/>
        <v>4</v>
      </c>
      <c r="H10" s="114" t="str">
        <f>MID(F:F,9,2)</f>
        <v>4P</v>
      </c>
      <c r="I10" s="115">
        <f>VLOOKUP($H:$H,$M$5:$N$11,2,FALSE)</f>
        <v>66.62</v>
      </c>
      <c r="J10" s="115">
        <f>VLOOKUP($H:$H,$M$5:$P$11,4,FALSE)</f>
        <v>79.944</v>
      </c>
      <c r="K10" s="190"/>
      <c r="L10" s="197">
        <f t="shared" si="1"/>
        <v>71.9496</v>
      </c>
      <c r="M10" s="172" t="s">
        <v>4325</v>
      </c>
      <c r="N10" s="171">
        <v>116.62</v>
      </c>
      <c r="O10" s="18">
        <f>N10/7</f>
        <v>16.66</v>
      </c>
      <c r="P10" s="18">
        <f t="shared" si="2"/>
        <v>139.944</v>
      </c>
      <c r="S10" s="44"/>
    </row>
    <row r="11" spans="1:19" ht="15.6">
      <c r="A11" s="21"/>
      <c r="B11" s="110" t="s">
        <v>300</v>
      </c>
      <c r="C11" s="111" t="s">
        <v>301</v>
      </c>
      <c r="D11" s="164" t="s">
        <v>3308</v>
      </c>
      <c r="E11" s="113"/>
      <c r="F11" s="114" t="s">
        <v>1806</v>
      </c>
      <c r="G11" s="110" t="str">
        <f t="shared" si="0"/>
        <v>4</v>
      </c>
      <c r="H11" s="114" t="str">
        <f>MID(F:F,9,2)</f>
        <v>4P</v>
      </c>
      <c r="I11" s="115">
        <f>VLOOKUP($H:$H,$M$5:$N$11,2,FALSE)</f>
        <v>66.62</v>
      </c>
      <c r="J11" s="115">
        <f>VLOOKUP($H:$H,$M$5:$P$11,4,FALSE)</f>
        <v>79.944</v>
      </c>
      <c r="K11" s="190"/>
      <c r="L11" s="197">
        <f t="shared" si="1"/>
        <v>71.9496</v>
      </c>
      <c r="M11" s="173" t="s">
        <v>4322</v>
      </c>
      <c r="N11" s="174">
        <v>133.28</v>
      </c>
      <c r="O11" s="175">
        <f>N11/8</f>
        <v>16.66</v>
      </c>
      <c r="P11" s="175">
        <f>N11*1.20001</f>
        <v>159.9373328</v>
      </c>
      <c r="S11" s="44"/>
    </row>
    <row r="12" spans="1:19" ht="15.6">
      <c r="A12" s="21"/>
      <c r="B12" s="110" t="s">
        <v>16</v>
      </c>
      <c r="C12" s="111" t="s">
        <v>17</v>
      </c>
      <c r="D12" s="164" t="s">
        <v>18</v>
      </c>
      <c r="E12" s="113"/>
      <c r="F12" s="114" t="s">
        <v>1804</v>
      </c>
      <c r="G12" s="110" t="str">
        <f t="shared" si="0"/>
        <v>6</v>
      </c>
      <c r="H12" s="114" t="str">
        <f>MID(F:F,9,2)</f>
        <v>6P</v>
      </c>
      <c r="I12" s="115">
        <f>VLOOKUP($H:$H,$M$5:$N$11,2,FALSE)</f>
        <v>99.95</v>
      </c>
      <c r="J12" s="115">
        <f>VLOOKUP($H:$H,$M$5:$P$11,4,FALSE)</f>
        <v>119.94</v>
      </c>
      <c r="K12" s="190"/>
      <c r="L12" s="197">
        <f t="shared" si="1"/>
        <v>107.946</v>
      </c>
      <c r="M12" s="176" t="s">
        <v>4334</v>
      </c>
      <c r="N12" s="177"/>
      <c r="O12" s="177">
        <f>AVERAGE(O5:O11)</f>
        <v>16.654190476190475</v>
      </c>
      <c r="P12" s="177"/>
      <c r="S12" s="44"/>
    </row>
    <row r="13" spans="1:19" ht="15.6">
      <c r="A13" s="21"/>
      <c r="B13" s="110" t="s">
        <v>669</v>
      </c>
      <c r="C13" s="111">
        <v>116</v>
      </c>
      <c r="D13" s="164" t="s">
        <v>3982</v>
      </c>
      <c r="E13" s="113"/>
      <c r="F13" s="114" t="s">
        <v>1852</v>
      </c>
      <c r="G13" s="110" t="str">
        <f t="shared" si="0"/>
        <v>3</v>
      </c>
      <c r="H13" s="114" t="str">
        <f>MID(F:F,9,2)</f>
        <v>3P</v>
      </c>
      <c r="I13" s="115">
        <f>VLOOKUP($H:$H,$M$5:$N$11,2,FALSE)</f>
        <v>49.95</v>
      </c>
      <c r="J13" s="115">
        <f>VLOOKUP($H:$H,$M$5:$P$11,4,FALSE)</f>
        <v>59.94</v>
      </c>
      <c r="K13" s="190"/>
      <c r="L13" s="197">
        <f t="shared" si="1"/>
        <v>53.946</v>
      </c>
      <c r="M13" s="24"/>
      <c r="N13" s="25"/>
      <c r="S13" s="44"/>
    </row>
    <row r="14" spans="1:19" ht="15.6">
      <c r="A14" s="21"/>
      <c r="B14" s="110" t="s">
        <v>2934</v>
      </c>
      <c r="C14" s="111" t="s">
        <v>2935</v>
      </c>
      <c r="D14" s="164" t="s">
        <v>3983</v>
      </c>
      <c r="E14" s="113"/>
      <c r="F14" s="114" t="s">
        <v>1836</v>
      </c>
      <c r="G14" s="110" t="str">
        <f t="shared" si="0"/>
        <v>3</v>
      </c>
      <c r="H14" s="114" t="str">
        <f>MID(F:F,9,2)</f>
        <v>3P</v>
      </c>
      <c r="I14" s="115">
        <f>VLOOKUP($H:$H,$M$5:$N$11,2,FALSE)</f>
        <v>49.95</v>
      </c>
      <c r="J14" s="115">
        <f>VLOOKUP($H:$H,$M$5:$P$11,4,FALSE)</f>
        <v>59.94</v>
      </c>
      <c r="K14" s="190"/>
      <c r="L14" s="197">
        <f t="shared" si="1"/>
        <v>53.946</v>
      </c>
      <c r="M14" s="24"/>
      <c r="N14" s="27"/>
      <c r="S14" s="44"/>
    </row>
    <row r="15" spans="1:19" ht="15.6">
      <c r="A15" s="21"/>
      <c r="B15" s="110" t="s">
        <v>449</v>
      </c>
      <c r="C15" s="111" t="s">
        <v>450</v>
      </c>
      <c r="D15" s="164" t="s">
        <v>451</v>
      </c>
      <c r="E15" s="113"/>
      <c r="F15" s="114" t="s">
        <v>1858</v>
      </c>
      <c r="G15" s="110" t="str">
        <f t="shared" si="0"/>
        <v>4</v>
      </c>
      <c r="H15" s="114" t="str">
        <f>MID(F:F,9,2)</f>
        <v>4P</v>
      </c>
      <c r="I15" s="115">
        <f>VLOOKUP($H:$H,$M$5:$N$11,2,FALSE)</f>
        <v>66.62</v>
      </c>
      <c r="J15" s="115">
        <f>VLOOKUP($H:$H,$M$5:$P$11,4,FALSE)</f>
        <v>79.944</v>
      </c>
      <c r="K15" s="190"/>
      <c r="L15" s="197">
        <f t="shared" si="1"/>
        <v>71.9496</v>
      </c>
      <c r="M15" s="24"/>
      <c r="N15" s="27"/>
      <c r="S15" s="44"/>
    </row>
    <row r="16" spans="1:19" ht="15.6">
      <c r="A16" s="21"/>
      <c r="B16" s="110" t="s">
        <v>452</v>
      </c>
      <c r="C16" s="111" t="s">
        <v>453</v>
      </c>
      <c r="D16" s="164" t="s">
        <v>454</v>
      </c>
      <c r="E16" s="113"/>
      <c r="F16" s="114" t="s">
        <v>1859</v>
      </c>
      <c r="G16" s="110" t="str">
        <f t="shared" si="0"/>
        <v>6</v>
      </c>
      <c r="H16" s="114" t="str">
        <f>MID(F:F,9,2)</f>
        <v>6P</v>
      </c>
      <c r="I16" s="115">
        <f>VLOOKUP($H:$H,$M$5:$N$11,2,FALSE)</f>
        <v>99.95</v>
      </c>
      <c r="J16" s="115">
        <f>VLOOKUP($H:$H,$M$5:$P$11,4,FALSE)</f>
        <v>119.94</v>
      </c>
      <c r="K16" s="190"/>
      <c r="L16" s="197">
        <f t="shared" si="1"/>
        <v>107.946</v>
      </c>
      <c r="M16" s="24"/>
      <c r="N16" s="27"/>
      <c r="S16" s="44"/>
    </row>
    <row r="17" spans="1:19" ht="15.6">
      <c r="A17" s="21"/>
      <c r="B17" s="110" t="s">
        <v>3204</v>
      </c>
      <c r="C17" s="111" t="s">
        <v>3205</v>
      </c>
      <c r="D17" s="164" t="s">
        <v>3985</v>
      </c>
      <c r="E17" s="113"/>
      <c r="F17" s="114" t="s">
        <v>1864</v>
      </c>
      <c r="G17" s="110" t="str">
        <f t="shared" si="0"/>
        <v>4</v>
      </c>
      <c r="H17" s="114" t="str">
        <f>MID(F:F,9,2)</f>
        <v>4P</v>
      </c>
      <c r="I17" s="115">
        <f>VLOOKUP($H:$H,$M$5:$N$11,2,FALSE)</f>
        <v>66.62</v>
      </c>
      <c r="J17" s="115">
        <f>VLOOKUP($H:$H,$M$5:$P$11,4,FALSE)</f>
        <v>79.944</v>
      </c>
      <c r="K17" s="190"/>
      <c r="L17" s="197">
        <f t="shared" si="1"/>
        <v>71.9496</v>
      </c>
      <c r="S17" s="44"/>
    </row>
    <row r="18" spans="1:19" ht="15.6">
      <c r="A18" s="21"/>
      <c r="B18" s="110" t="s">
        <v>3206</v>
      </c>
      <c r="C18" s="111" t="s">
        <v>3207</v>
      </c>
      <c r="D18" s="164" t="s">
        <v>3985</v>
      </c>
      <c r="E18" s="113"/>
      <c r="F18" s="114" t="s">
        <v>1865</v>
      </c>
      <c r="G18" s="110" t="str">
        <f t="shared" si="0"/>
        <v>4</v>
      </c>
      <c r="H18" s="114" t="str">
        <f>MID(F:F,9,2)</f>
        <v>4P</v>
      </c>
      <c r="I18" s="115">
        <f>VLOOKUP($H:$H,$M$5:$N$11,2,FALSE)</f>
        <v>66.62</v>
      </c>
      <c r="J18" s="115">
        <f>VLOOKUP($H:$H,$M$5:$P$11,4,FALSE)</f>
        <v>79.944</v>
      </c>
      <c r="K18" s="190"/>
      <c r="L18" s="197">
        <f t="shared" si="1"/>
        <v>71.9496</v>
      </c>
      <c r="S18" s="44"/>
    </row>
    <row r="19" spans="1:19" ht="15.6">
      <c r="A19" s="21"/>
      <c r="B19" s="116" t="s">
        <v>2930</v>
      </c>
      <c r="C19" s="111" t="s">
        <v>652</v>
      </c>
      <c r="D19" s="164" t="s">
        <v>653</v>
      </c>
      <c r="E19" s="113"/>
      <c r="F19" s="117" t="s">
        <v>1866</v>
      </c>
      <c r="G19" s="110" t="str">
        <f t="shared" si="0"/>
        <v>4</v>
      </c>
      <c r="H19" s="114" t="str">
        <f>MID(F:F,9,2)</f>
        <v>4P</v>
      </c>
      <c r="I19" s="115">
        <f>VLOOKUP($H:$H,$M$5:$N$11,2,FALSE)</f>
        <v>66.62</v>
      </c>
      <c r="J19" s="115">
        <f>VLOOKUP($H:$H,$M$5:$P$11,4,FALSE)</f>
        <v>79.944</v>
      </c>
      <c r="K19" s="190"/>
      <c r="L19" s="197">
        <f t="shared" si="1"/>
        <v>71.9496</v>
      </c>
      <c r="S19" s="44"/>
    </row>
    <row r="20" spans="1:19" ht="15.6">
      <c r="A20" s="21"/>
      <c r="B20" s="110" t="s">
        <v>672</v>
      </c>
      <c r="C20" s="111" t="s">
        <v>673</v>
      </c>
      <c r="D20" s="164" t="s">
        <v>3986</v>
      </c>
      <c r="E20" s="113"/>
      <c r="F20" s="114" t="s">
        <v>1854</v>
      </c>
      <c r="G20" s="110" t="str">
        <f t="shared" si="0"/>
        <v>4</v>
      </c>
      <c r="H20" s="114" t="str">
        <f>MID(F:F,9,2)</f>
        <v>4P</v>
      </c>
      <c r="I20" s="115">
        <f>VLOOKUP($H:$H,$M$5:$N$11,2,FALSE)</f>
        <v>66.62</v>
      </c>
      <c r="J20" s="115">
        <f>VLOOKUP($H:$H,$M$5:$P$11,4,FALSE)</f>
        <v>79.944</v>
      </c>
      <c r="K20" s="190"/>
      <c r="L20" s="197">
        <f t="shared" si="1"/>
        <v>71.9496</v>
      </c>
      <c r="S20" s="44"/>
    </row>
    <row r="21" spans="1:19" ht="15.6">
      <c r="A21" s="21"/>
      <c r="B21" s="110" t="s">
        <v>1792</v>
      </c>
      <c r="C21" s="111" t="s">
        <v>471</v>
      </c>
      <c r="D21" s="164" t="s">
        <v>3987</v>
      </c>
      <c r="E21" s="113"/>
      <c r="F21" s="114" t="s">
        <v>1861</v>
      </c>
      <c r="G21" s="110" t="str">
        <f t="shared" si="0"/>
        <v>4</v>
      </c>
      <c r="H21" s="114" t="str">
        <f>MID(F:F,9,2)</f>
        <v>4P</v>
      </c>
      <c r="I21" s="115">
        <f>VLOOKUP($H:$H,$M$5:$N$11,2,FALSE)</f>
        <v>66.62</v>
      </c>
      <c r="J21" s="115">
        <f>VLOOKUP($H:$H,$M$5:$P$11,4,FALSE)</f>
        <v>79.944</v>
      </c>
      <c r="K21" s="190"/>
      <c r="L21" s="197">
        <f t="shared" si="1"/>
        <v>71.9496</v>
      </c>
      <c r="S21" s="44"/>
    </row>
    <row r="22" spans="1:19" ht="15.6">
      <c r="A22" s="21"/>
      <c r="B22" s="116" t="s">
        <v>2804</v>
      </c>
      <c r="C22" s="111" t="s">
        <v>1064</v>
      </c>
      <c r="D22" s="164" t="s">
        <v>3998</v>
      </c>
      <c r="E22" s="113"/>
      <c r="F22" s="117" t="s">
        <v>1862</v>
      </c>
      <c r="G22" s="110" t="str">
        <f t="shared" si="0"/>
        <v>4</v>
      </c>
      <c r="H22" s="114" t="str">
        <f>MID(F:F,9,2)</f>
        <v>4P</v>
      </c>
      <c r="I22" s="115">
        <f>VLOOKUP($H:$H,$M$5:$N$11,2,FALSE)</f>
        <v>66.62</v>
      </c>
      <c r="J22" s="115">
        <f>VLOOKUP($H:$H,$M$5:$P$11,4,FALSE)</f>
        <v>79.944</v>
      </c>
      <c r="K22" s="190"/>
      <c r="L22" s="197">
        <f t="shared" si="1"/>
        <v>71.9496</v>
      </c>
      <c r="S22" s="44"/>
    </row>
    <row r="23" spans="1:19" ht="15.6">
      <c r="A23" s="21"/>
      <c r="B23" s="116" t="s">
        <v>400</v>
      </c>
      <c r="C23" s="111" t="s">
        <v>3936</v>
      </c>
      <c r="D23" s="164" t="s">
        <v>4144</v>
      </c>
      <c r="E23" s="113"/>
      <c r="F23" s="117" t="s">
        <v>3865</v>
      </c>
      <c r="G23" s="110" t="str">
        <f t="shared" si="0"/>
        <v>4</v>
      </c>
      <c r="H23" s="114" t="str">
        <f>MID(F:F,9,2)</f>
        <v>4P</v>
      </c>
      <c r="I23" s="115">
        <f>VLOOKUP($H:$H,$M$5:$N$11,2,FALSE)</f>
        <v>66.62</v>
      </c>
      <c r="J23" s="115">
        <f>VLOOKUP($H:$H,$M$5:$P$11,4,FALSE)</f>
        <v>79.944</v>
      </c>
      <c r="K23" s="190"/>
      <c r="L23" s="197">
        <f t="shared" si="1"/>
        <v>71.9496</v>
      </c>
      <c r="S23" s="44"/>
    </row>
    <row r="24" spans="1:19" ht="15.6">
      <c r="A24" s="21"/>
      <c r="B24" s="110" t="s">
        <v>676</v>
      </c>
      <c r="C24" s="111" t="s">
        <v>677</v>
      </c>
      <c r="D24" s="164" t="s">
        <v>3984</v>
      </c>
      <c r="E24" s="113"/>
      <c r="F24" s="114" t="s">
        <v>1856</v>
      </c>
      <c r="G24" s="110" t="str">
        <f t="shared" si="0"/>
        <v>4</v>
      </c>
      <c r="H24" s="114" t="str">
        <f>MID(F:F,9,2)</f>
        <v>4P</v>
      </c>
      <c r="I24" s="115">
        <f>VLOOKUP($H:$H,$M$5:$N$11,2,FALSE)</f>
        <v>66.62</v>
      </c>
      <c r="J24" s="115">
        <f>VLOOKUP($H:$H,$M$5:$P$11,4,FALSE)</f>
        <v>79.944</v>
      </c>
      <c r="K24" s="190"/>
      <c r="L24" s="197">
        <f t="shared" si="1"/>
        <v>71.9496</v>
      </c>
      <c r="S24" s="44"/>
    </row>
    <row r="25" spans="1:19" ht="15.6">
      <c r="A25" s="21"/>
      <c r="B25" s="110" t="s">
        <v>400</v>
      </c>
      <c r="C25" s="111" t="s">
        <v>3856</v>
      </c>
      <c r="D25" s="164" t="s">
        <v>3857</v>
      </c>
      <c r="E25" s="113"/>
      <c r="F25" s="114" t="s">
        <v>3858</v>
      </c>
      <c r="G25" s="110" t="str">
        <f t="shared" si="0"/>
        <v>4</v>
      </c>
      <c r="H25" s="114" t="str">
        <f>MID(F:F,9,2)</f>
        <v>4P</v>
      </c>
      <c r="I25" s="115">
        <f>VLOOKUP($H:$H,$M$5:$N$11,2,FALSE)</f>
        <v>66.62</v>
      </c>
      <c r="J25" s="115">
        <f>VLOOKUP($H:$H,$M$5:$P$11,4,FALSE)</f>
        <v>79.944</v>
      </c>
      <c r="K25" s="190"/>
      <c r="L25" s="197">
        <f t="shared" si="1"/>
        <v>71.9496</v>
      </c>
      <c r="S25" s="44"/>
    </row>
    <row r="26" spans="1:19" ht="15.6">
      <c r="A26" s="21"/>
      <c r="B26" s="110" t="s">
        <v>400</v>
      </c>
      <c r="C26" s="111" t="s">
        <v>3861</v>
      </c>
      <c r="D26" s="164" t="s">
        <v>3857</v>
      </c>
      <c r="E26" s="113"/>
      <c r="F26" s="114" t="s">
        <v>3862</v>
      </c>
      <c r="G26" s="110" t="str">
        <f t="shared" si="0"/>
        <v>4</v>
      </c>
      <c r="H26" s="114" t="str">
        <f>MID(F:F,9,2)</f>
        <v>4P</v>
      </c>
      <c r="I26" s="115">
        <f>VLOOKUP($H:$H,$M$5:$N$11,2,FALSE)</f>
        <v>66.62</v>
      </c>
      <c r="J26" s="115">
        <f>VLOOKUP($H:$H,$M$5:$P$11,4,FALSE)</f>
        <v>79.944</v>
      </c>
      <c r="K26" s="190"/>
      <c r="L26" s="197">
        <f t="shared" si="1"/>
        <v>71.9496</v>
      </c>
      <c r="S26" s="44"/>
    </row>
    <row r="27" spans="1:19" ht="15.6">
      <c r="A27" s="21"/>
      <c r="B27" s="110" t="s">
        <v>1789</v>
      </c>
      <c r="C27" s="111" t="s">
        <v>1790</v>
      </c>
      <c r="D27" s="164" t="s">
        <v>1791</v>
      </c>
      <c r="E27" s="113"/>
      <c r="F27" s="114" t="s">
        <v>1860</v>
      </c>
      <c r="G27" s="110" t="str">
        <f t="shared" si="0"/>
        <v>3</v>
      </c>
      <c r="H27" s="114" t="str">
        <f>MID(F:F,9,2)</f>
        <v>3P</v>
      </c>
      <c r="I27" s="115">
        <f>VLOOKUP($H:$H,$M$5:$N$11,2,FALSE)</f>
        <v>49.95</v>
      </c>
      <c r="J27" s="115">
        <f>VLOOKUP($H:$H,$M$5:$P$11,4,FALSE)</f>
        <v>59.94</v>
      </c>
      <c r="K27" s="190"/>
      <c r="L27" s="197">
        <f t="shared" si="1"/>
        <v>53.946</v>
      </c>
      <c r="S27" s="44"/>
    </row>
    <row r="28" spans="1:19" ht="15.6">
      <c r="A28" s="21"/>
      <c r="B28" s="118" t="s">
        <v>3192</v>
      </c>
      <c r="C28" s="119" t="s">
        <v>3193</v>
      </c>
      <c r="D28" s="165">
        <v>1964</v>
      </c>
      <c r="E28" s="113"/>
      <c r="F28" s="121" t="s">
        <v>1857</v>
      </c>
      <c r="G28" s="118" t="str">
        <f t="shared" si="0"/>
        <v>3</v>
      </c>
      <c r="H28" s="121" t="str">
        <f>MID(F:F,9,2)</f>
        <v>3P</v>
      </c>
      <c r="I28" s="122">
        <f>VLOOKUP($H:$H,$M$5:$N$11,2,FALSE)</f>
        <v>49.95</v>
      </c>
      <c r="J28" s="122">
        <f>VLOOKUP($H:$H,$M$5:$P$11,4,FALSE)</f>
        <v>59.94</v>
      </c>
      <c r="K28" s="190"/>
      <c r="L28" s="197">
        <f t="shared" si="1"/>
        <v>53.946</v>
      </c>
      <c r="S28" s="44"/>
    </row>
    <row r="29" spans="1:19" ht="15.6">
      <c r="A29" s="21"/>
      <c r="B29" s="110" t="s">
        <v>2804</v>
      </c>
      <c r="C29" s="111" t="s">
        <v>2805</v>
      </c>
      <c r="D29" s="164" t="s">
        <v>2806</v>
      </c>
      <c r="E29" s="113"/>
      <c r="F29" s="114" t="s">
        <v>1837</v>
      </c>
      <c r="G29" s="110" t="str">
        <f t="shared" si="0"/>
        <v>3</v>
      </c>
      <c r="H29" s="114" t="str">
        <f>MID(F:F,9,2)</f>
        <v>3P</v>
      </c>
      <c r="I29" s="115">
        <f>VLOOKUP($H:$H,$M$5:$N$11,2,FALSE)</f>
        <v>49.95</v>
      </c>
      <c r="J29" s="115">
        <f>VLOOKUP($H:$H,$M$5:$P$11,4,FALSE)</f>
        <v>59.94</v>
      </c>
      <c r="K29" s="190"/>
      <c r="L29" s="197">
        <f t="shared" si="1"/>
        <v>53.946</v>
      </c>
      <c r="S29" s="44"/>
    </row>
    <row r="30" spans="1:19" ht="15.6">
      <c r="A30" s="21"/>
      <c r="B30" s="110" t="s">
        <v>2807</v>
      </c>
      <c r="C30" s="111" t="s">
        <v>2808</v>
      </c>
      <c r="D30" s="164" t="s">
        <v>2809</v>
      </c>
      <c r="E30" s="113"/>
      <c r="F30" s="114" t="s">
        <v>1838</v>
      </c>
      <c r="G30" s="110" t="str">
        <f t="shared" si="0"/>
        <v>3</v>
      </c>
      <c r="H30" s="114" t="str">
        <f>MID(F:F,9,2)</f>
        <v>3P</v>
      </c>
      <c r="I30" s="115">
        <f>VLOOKUP($H:$H,$M$5:$N$11,2,FALSE)</f>
        <v>49.95</v>
      </c>
      <c r="J30" s="115">
        <f>VLOOKUP($H:$H,$M$5:$P$11,4,FALSE)</f>
        <v>59.94</v>
      </c>
      <c r="K30" s="190"/>
      <c r="L30" s="197">
        <f t="shared" si="1"/>
        <v>53.946</v>
      </c>
      <c r="S30" s="44"/>
    </row>
    <row r="31" spans="1:19" ht="15.6">
      <c r="A31" s="21"/>
      <c r="B31" s="110" t="s">
        <v>400</v>
      </c>
      <c r="C31" s="111" t="s">
        <v>2903</v>
      </c>
      <c r="D31" s="164" t="s">
        <v>2904</v>
      </c>
      <c r="E31" s="113"/>
      <c r="F31" s="114" t="s">
        <v>1840</v>
      </c>
      <c r="G31" s="110" t="str">
        <f t="shared" si="0"/>
        <v>4</v>
      </c>
      <c r="H31" s="114" t="str">
        <f>MID(F:F,9,2)</f>
        <v>4P</v>
      </c>
      <c r="I31" s="115">
        <f>VLOOKUP($H:$H,$M$5:$N$11,2,FALSE)</f>
        <v>66.62</v>
      </c>
      <c r="J31" s="115">
        <f>VLOOKUP($H:$H,$M$5:$P$11,4,FALSE)</f>
        <v>79.944</v>
      </c>
      <c r="K31" s="190"/>
      <c r="L31" s="197">
        <f t="shared" si="1"/>
        <v>71.9496</v>
      </c>
      <c r="S31" s="44"/>
    </row>
    <row r="32" spans="1:19" ht="15.6">
      <c r="A32" s="21"/>
      <c r="B32" s="110" t="s">
        <v>2810</v>
      </c>
      <c r="C32" s="111" t="s">
        <v>1667</v>
      </c>
      <c r="D32" s="164" t="s">
        <v>399</v>
      </c>
      <c r="E32" s="113"/>
      <c r="F32" s="114" t="s">
        <v>1839</v>
      </c>
      <c r="G32" s="110" t="str">
        <f t="shared" si="0"/>
        <v>4</v>
      </c>
      <c r="H32" s="114" t="str">
        <f>MID(F:F,9,2)</f>
        <v>4P</v>
      </c>
      <c r="I32" s="115">
        <f>VLOOKUP($H:$H,$M$5:$N$11,2,FALSE)</f>
        <v>66.62</v>
      </c>
      <c r="J32" s="115">
        <f>VLOOKUP($H:$H,$M$5:$P$11,4,FALSE)</f>
        <v>79.944</v>
      </c>
      <c r="K32" s="190"/>
      <c r="L32" s="197">
        <f t="shared" si="1"/>
        <v>71.9496</v>
      </c>
      <c r="S32" s="44"/>
    </row>
    <row r="33" spans="1:19" ht="15.6">
      <c r="A33" s="21"/>
      <c r="B33" s="116" t="s">
        <v>2930</v>
      </c>
      <c r="C33" s="111" t="s">
        <v>882</v>
      </c>
      <c r="D33" s="164" t="s">
        <v>812</v>
      </c>
      <c r="E33" s="113"/>
      <c r="F33" s="117" t="s">
        <v>1843</v>
      </c>
      <c r="G33" s="110" t="str">
        <f t="shared" si="0"/>
        <v>6</v>
      </c>
      <c r="H33" s="114" t="str">
        <f>MID(F:F,9,2)</f>
        <v>6P</v>
      </c>
      <c r="I33" s="115">
        <f>VLOOKUP($H:$H,$M$5:$N$11,2,FALSE)</f>
        <v>99.95</v>
      </c>
      <c r="J33" s="115">
        <f>VLOOKUP($H:$H,$M$5:$P$11,4,FALSE)</f>
        <v>119.94</v>
      </c>
      <c r="K33" s="190"/>
      <c r="L33" s="197">
        <f t="shared" si="1"/>
        <v>107.946</v>
      </c>
      <c r="S33" s="44"/>
    </row>
    <row r="34" spans="1:19" ht="15.6">
      <c r="A34" s="21"/>
      <c r="B34" s="110" t="s">
        <v>2907</v>
      </c>
      <c r="C34" s="111" t="s">
        <v>2908</v>
      </c>
      <c r="D34" s="164" t="s">
        <v>812</v>
      </c>
      <c r="E34" s="113"/>
      <c r="F34" s="114" t="s">
        <v>1842</v>
      </c>
      <c r="G34" s="110" t="str">
        <f t="shared" si="0"/>
        <v>4</v>
      </c>
      <c r="H34" s="114" t="str">
        <f>MID(F:F,9,2)</f>
        <v>4P</v>
      </c>
      <c r="I34" s="115">
        <f>VLOOKUP($H:$H,$M$5:$N$11,2,FALSE)</f>
        <v>66.62</v>
      </c>
      <c r="J34" s="115">
        <f>VLOOKUP($H:$H,$M$5:$P$11,4,FALSE)</f>
        <v>79.944</v>
      </c>
      <c r="K34" s="190"/>
      <c r="L34" s="197">
        <f t="shared" si="1"/>
        <v>71.9496</v>
      </c>
      <c r="S34" s="44"/>
    </row>
    <row r="35" spans="1:19" ht="15.6">
      <c r="A35" s="21"/>
      <c r="B35" s="110" t="s">
        <v>2905</v>
      </c>
      <c r="C35" s="111" t="s">
        <v>2906</v>
      </c>
      <c r="D35" s="164" t="s">
        <v>4239</v>
      </c>
      <c r="E35" s="113"/>
      <c r="F35" s="114" t="s">
        <v>1841</v>
      </c>
      <c r="G35" s="110" t="str">
        <f t="shared" si="0"/>
        <v>4</v>
      </c>
      <c r="H35" s="114" t="str">
        <f>MID(F:F,9,2)</f>
        <v>4P</v>
      </c>
      <c r="I35" s="115">
        <f>VLOOKUP($H:$H,$M$5:$N$11,2,FALSE)</f>
        <v>66.62</v>
      </c>
      <c r="J35" s="115">
        <f>VLOOKUP($H:$H,$M$5:$P$11,4,FALSE)</f>
        <v>79.944</v>
      </c>
      <c r="K35" s="190"/>
      <c r="L35" s="197">
        <f t="shared" si="1"/>
        <v>71.9496</v>
      </c>
      <c r="S35" s="44"/>
    </row>
    <row r="36" spans="1:19" ht="15.6">
      <c r="A36" s="21"/>
      <c r="B36" s="110" t="s">
        <v>2849</v>
      </c>
      <c r="C36" s="111" t="s">
        <v>2850</v>
      </c>
      <c r="D36" s="164" t="s">
        <v>3988</v>
      </c>
      <c r="E36" s="113"/>
      <c r="F36" s="114" t="s">
        <v>1851</v>
      </c>
      <c r="G36" s="110" t="str">
        <f t="shared" si="0"/>
        <v>3</v>
      </c>
      <c r="H36" s="114" t="str">
        <f>MID(F:F,9,2)</f>
        <v>3P</v>
      </c>
      <c r="I36" s="115">
        <f>VLOOKUP($H:$H,$M$5:$N$11,2,FALSE)</f>
        <v>49.95</v>
      </c>
      <c r="J36" s="115">
        <f>VLOOKUP($H:$H,$M$5:$P$11,4,FALSE)</f>
        <v>59.94</v>
      </c>
      <c r="K36" s="190"/>
      <c r="L36" s="197">
        <f t="shared" si="1"/>
        <v>53.946</v>
      </c>
      <c r="S36" s="44"/>
    </row>
    <row r="37" spans="1:19" ht="15.6">
      <c r="A37" s="21"/>
      <c r="B37" s="110" t="s">
        <v>2913</v>
      </c>
      <c r="C37" s="111" t="s">
        <v>2914</v>
      </c>
      <c r="D37" s="164" t="s">
        <v>3989</v>
      </c>
      <c r="E37" s="113"/>
      <c r="F37" s="114" t="s">
        <v>1846</v>
      </c>
      <c r="G37" s="110" t="str">
        <f t="shared" si="0"/>
        <v>3</v>
      </c>
      <c r="H37" s="114" t="str">
        <f>MID(F:F,9,2)</f>
        <v>3P</v>
      </c>
      <c r="I37" s="115">
        <f>VLOOKUP($H:$H,$M$5:$N$11,2,FALSE)</f>
        <v>49.95</v>
      </c>
      <c r="J37" s="115">
        <f>VLOOKUP($H:$H,$M$5:$P$11,4,FALSE)</f>
        <v>59.94</v>
      </c>
      <c r="K37" s="190"/>
      <c r="L37" s="197">
        <f t="shared" si="1"/>
        <v>53.946</v>
      </c>
      <c r="S37" s="44"/>
    </row>
    <row r="38" spans="1:19" ht="15.6">
      <c r="A38" s="21"/>
      <c r="B38" s="110" t="s">
        <v>2772</v>
      </c>
      <c r="C38" s="111" t="s">
        <v>2773</v>
      </c>
      <c r="D38" s="164" t="s">
        <v>3990</v>
      </c>
      <c r="E38" s="113"/>
      <c r="F38" s="114" t="s">
        <v>1847</v>
      </c>
      <c r="G38" s="110" t="str">
        <f t="shared" si="0"/>
        <v>3</v>
      </c>
      <c r="H38" s="114" t="str">
        <f>MID(F:F,9,2)</f>
        <v>3P</v>
      </c>
      <c r="I38" s="115">
        <f>VLOOKUP($H:$H,$M$5:$N$11,2,FALSE)</f>
        <v>49.95</v>
      </c>
      <c r="J38" s="115">
        <f>VLOOKUP($H:$H,$M$5:$P$11,4,FALSE)</f>
        <v>59.94</v>
      </c>
      <c r="K38" s="190"/>
      <c r="L38" s="197">
        <f t="shared" si="1"/>
        <v>53.946</v>
      </c>
      <c r="S38" s="44"/>
    </row>
    <row r="39" spans="1:19" ht="15.6">
      <c r="A39" s="21"/>
      <c r="B39" s="110" t="s">
        <v>2774</v>
      </c>
      <c r="C39" s="111" t="s">
        <v>2775</v>
      </c>
      <c r="D39" s="164">
        <v>1984</v>
      </c>
      <c r="E39" s="113"/>
      <c r="F39" s="114" t="s">
        <v>1848</v>
      </c>
      <c r="G39" s="110" t="str">
        <f t="shared" si="0"/>
        <v>3</v>
      </c>
      <c r="H39" s="114" t="str">
        <f>MID(F:F,9,2)</f>
        <v>3P</v>
      </c>
      <c r="I39" s="115">
        <f>VLOOKUP($H:$H,$M$5:$N$11,2,FALSE)</f>
        <v>49.95</v>
      </c>
      <c r="J39" s="115">
        <f>VLOOKUP($H:$H,$M$5:$P$11,4,FALSE)</f>
        <v>59.94</v>
      </c>
      <c r="K39" s="190"/>
      <c r="L39" s="197">
        <f t="shared" si="1"/>
        <v>53.946</v>
      </c>
      <c r="S39" s="44"/>
    </row>
    <row r="40" spans="1:19" ht="15.6">
      <c r="A40" s="21"/>
      <c r="B40" s="110" t="s">
        <v>2930</v>
      </c>
      <c r="C40" s="111" t="s">
        <v>2931</v>
      </c>
      <c r="D40" s="164" t="s">
        <v>3991</v>
      </c>
      <c r="E40" s="113"/>
      <c r="F40" s="114" t="s">
        <v>1834</v>
      </c>
      <c r="G40" s="110" t="str">
        <f t="shared" si="0"/>
        <v>3</v>
      </c>
      <c r="H40" s="114" t="str">
        <f>MID(F:F,9,2)</f>
        <v>3P</v>
      </c>
      <c r="I40" s="115">
        <f>VLOOKUP($H:$H,$M$5:$N$11,2,FALSE)</f>
        <v>49.95</v>
      </c>
      <c r="J40" s="115">
        <f>VLOOKUP($H:$H,$M$5:$P$11,4,FALSE)</f>
        <v>59.94</v>
      </c>
      <c r="K40" s="190"/>
      <c r="L40" s="197">
        <f t="shared" si="1"/>
        <v>53.946</v>
      </c>
      <c r="S40" s="44"/>
    </row>
    <row r="41" spans="1:19" ht="15.6">
      <c r="A41" s="21"/>
      <c r="B41" s="110" t="s">
        <v>2911</v>
      </c>
      <c r="C41" s="111" t="s">
        <v>2912</v>
      </c>
      <c r="D41" s="164" t="s">
        <v>3992</v>
      </c>
      <c r="E41" s="113"/>
      <c r="F41" s="114" t="s">
        <v>1845</v>
      </c>
      <c r="G41" s="110" t="str">
        <f t="shared" si="0"/>
        <v>4</v>
      </c>
      <c r="H41" s="114" t="str">
        <f>MID(F:F,9,2)</f>
        <v>4P</v>
      </c>
      <c r="I41" s="115">
        <f>VLOOKUP($H:$H,$M$5:$N$11,2,FALSE)</f>
        <v>66.62</v>
      </c>
      <c r="J41" s="115">
        <f>VLOOKUP($H:$H,$M$5:$P$11,4,FALSE)</f>
        <v>79.944</v>
      </c>
      <c r="K41" s="190"/>
      <c r="L41" s="197">
        <f t="shared" si="1"/>
        <v>71.9496</v>
      </c>
      <c r="S41" s="44"/>
    </row>
    <row r="42" spans="1:19" ht="15.6">
      <c r="A42" s="21"/>
      <c r="B42" s="110" t="s">
        <v>674</v>
      </c>
      <c r="C42" s="111" t="s">
        <v>675</v>
      </c>
      <c r="D42" s="164"/>
      <c r="E42" s="113"/>
      <c r="F42" s="114" t="s">
        <v>1855</v>
      </c>
      <c r="G42" s="110" t="str">
        <f t="shared" si="0"/>
        <v>3</v>
      </c>
      <c r="H42" s="114" t="str">
        <f>MID(F:F,9,2)</f>
        <v>3P</v>
      </c>
      <c r="I42" s="115">
        <f>VLOOKUP($H:$H,$M$5:$N$11,2,FALSE)</f>
        <v>49.95</v>
      </c>
      <c r="J42" s="115">
        <f>VLOOKUP($H:$H,$M$5:$P$11,4,FALSE)</f>
        <v>59.94</v>
      </c>
      <c r="K42" s="190"/>
      <c r="L42" s="197">
        <f t="shared" si="1"/>
        <v>53.946</v>
      </c>
      <c r="S42" s="44"/>
    </row>
    <row r="43" spans="1:19" ht="15.6">
      <c r="A43" s="21"/>
      <c r="B43" s="110" t="s">
        <v>2909</v>
      </c>
      <c r="C43" s="111" t="s">
        <v>2910</v>
      </c>
      <c r="D43" s="164" t="s">
        <v>4145</v>
      </c>
      <c r="E43" s="113"/>
      <c r="F43" s="114" t="s">
        <v>1844</v>
      </c>
      <c r="G43" s="110" t="str">
        <f t="shared" si="0"/>
        <v>3</v>
      </c>
      <c r="H43" s="114" t="str">
        <f>MID(F:F,9,2)</f>
        <v>3P</v>
      </c>
      <c r="I43" s="115">
        <f>VLOOKUP($H:$H,$M$5:$N$11,2,FALSE)</f>
        <v>49.95</v>
      </c>
      <c r="J43" s="115">
        <f>VLOOKUP($H:$H,$M$5:$P$11,4,FALSE)</f>
        <v>59.94</v>
      </c>
      <c r="K43" s="190"/>
      <c r="L43" s="197">
        <f t="shared" si="1"/>
        <v>53.946</v>
      </c>
      <c r="S43" s="44"/>
    </row>
    <row r="44" spans="1:19" ht="15.6">
      <c r="A44" s="21"/>
      <c r="B44" s="110" t="s">
        <v>408</v>
      </c>
      <c r="C44" s="111" t="s">
        <v>409</v>
      </c>
      <c r="D44" s="164" t="s">
        <v>410</v>
      </c>
      <c r="E44" s="113"/>
      <c r="F44" s="114" t="s">
        <v>1849</v>
      </c>
      <c r="G44" s="110" t="str">
        <f t="shared" si="0"/>
        <v>3</v>
      </c>
      <c r="H44" s="114" t="str">
        <f>MID(F:F,9,2)</f>
        <v>3P</v>
      </c>
      <c r="I44" s="115">
        <f>VLOOKUP($H:$H,$M$5:$N$11,2,FALSE)</f>
        <v>49.95</v>
      </c>
      <c r="J44" s="115">
        <f>VLOOKUP($H:$H,$M$5:$P$11,4,FALSE)</f>
        <v>59.94</v>
      </c>
      <c r="K44" s="190"/>
      <c r="L44" s="197">
        <f t="shared" si="1"/>
        <v>53.946</v>
      </c>
      <c r="S44" s="44"/>
    </row>
    <row r="45" spans="1:19" ht="15.6">
      <c r="A45" s="21"/>
      <c r="B45" s="110" t="s">
        <v>400</v>
      </c>
      <c r="C45" s="111" t="s">
        <v>4106</v>
      </c>
      <c r="D45" s="164" t="s">
        <v>4126</v>
      </c>
      <c r="E45" s="113"/>
      <c r="F45" s="114" t="s">
        <v>4108</v>
      </c>
      <c r="G45" s="110" t="str">
        <f t="shared" si="0"/>
        <v>4</v>
      </c>
      <c r="H45" s="114" t="str">
        <f>MID(F:F,9,2)</f>
        <v>4P</v>
      </c>
      <c r="I45" s="115">
        <f>VLOOKUP($H:$H,$M$5:$N$11,2,FALSE)</f>
        <v>66.62</v>
      </c>
      <c r="J45" s="115">
        <f>VLOOKUP($H:$H,$M$5:$P$11,4,FALSE)</f>
        <v>79.944</v>
      </c>
      <c r="K45" s="190"/>
      <c r="L45" s="197">
        <f t="shared" si="1"/>
        <v>71.9496</v>
      </c>
      <c r="S45" s="44"/>
    </row>
    <row r="46" spans="1:19" ht="15.6">
      <c r="A46" s="21"/>
      <c r="B46" s="110" t="s">
        <v>400</v>
      </c>
      <c r="C46" s="111" t="s">
        <v>4125</v>
      </c>
      <c r="D46" s="164" t="s">
        <v>4126</v>
      </c>
      <c r="E46" s="113"/>
      <c r="F46" s="114" t="s">
        <v>4127</v>
      </c>
      <c r="G46" s="110" t="str">
        <f t="shared" si="0"/>
        <v>4</v>
      </c>
      <c r="H46" s="114" t="str">
        <f>MID(F:F,9,2)</f>
        <v>4P</v>
      </c>
      <c r="I46" s="115">
        <f>VLOOKUP($H:$H,$M$5:$N$11,2,FALSE)</f>
        <v>66.62</v>
      </c>
      <c r="J46" s="115">
        <f>VLOOKUP($H:$H,$M$5:$P$11,4,FALSE)</f>
        <v>79.944</v>
      </c>
      <c r="K46" s="190"/>
      <c r="L46" s="197">
        <f t="shared" si="1"/>
        <v>71.9496</v>
      </c>
      <c r="S46" s="44"/>
    </row>
    <row r="47" spans="1:19" ht="15.6">
      <c r="A47" s="21"/>
      <c r="B47" s="110" t="s">
        <v>400</v>
      </c>
      <c r="C47" s="111" t="s">
        <v>412</v>
      </c>
      <c r="D47" s="164" t="s">
        <v>4533</v>
      </c>
      <c r="E47" s="113"/>
      <c r="F47" s="114" t="s">
        <v>4535</v>
      </c>
      <c r="G47" s="110" t="str">
        <f t="shared" si="0"/>
        <v>4</v>
      </c>
      <c r="H47" s="114" t="str">
        <f>MID(F:F,9,2)</f>
        <v>4P</v>
      </c>
      <c r="I47" s="115">
        <f>VLOOKUP($H:$H,$M$5:$N$11,2,FALSE)</f>
        <v>66.62</v>
      </c>
      <c r="J47" s="115">
        <f>VLOOKUP($H:$H,$M$5:$P$11,4,FALSE)</f>
        <v>79.944</v>
      </c>
      <c r="K47" s="190"/>
      <c r="L47" s="197">
        <f t="shared" si="1"/>
        <v>71.9496</v>
      </c>
      <c r="S47" s="44"/>
    </row>
    <row r="48" spans="1:19" ht="15.6">
      <c r="A48" s="21"/>
      <c r="B48" s="110" t="s">
        <v>411</v>
      </c>
      <c r="C48" s="111" t="s">
        <v>412</v>
      </c>
      <c r="D48" s="164" t="s">
        <v>4531</v>
      </c>
      <c r="E48" s="113"/>
      <c r="F48" s="114" t="s">
        <v>1850</v>
      </c>
      <c r="G48" s="110" t="str">
        <f t="shared" si="0"/>
        <v>3</v>
      </c>
      <c r="H48" s="114" t="str">
        <f>MID(F:F,9,2)</f>
        <v>3P</v>
      </c>
      <c r="I48" s="115">
        <f>VLOOKUP($H:$H,$M$5:$N$11,2,FALSE)</f>
        <v>49.95</v>
      </c>
      <c r="J48" s="115">
        <f>VLOOKUP($H:$H,$M$5:$P$11,4,FALSE)</f>
        <v>59.94</v>
      </c>
      <c r="K48" s="190"/>
      <c r="L48" s="197">
        <f t="shared" si="1"/>
        <v>53.946</v>
      </c>
      <c r="S48" s="44"/>
    </row>
    <row r="49" spans="1:19" ht="15.6">
      <c r="A49" s="21"/>
      <c r="B49" s="110" t="s">
        <v>400</v>
      </c>
      <c r="C49" s="111" t="s">
        <v>3900</v>
      </c>
      <c r="D49" s="164" t="s">
        <v>4072</v>
      </c>
      <c r="E49" s="113"/>
      <c r="F49" s="114" t="s">
        <v>3902</v>
      </c>
      <c r="G49" s="110" t="str">
        <f t="shared" si="0"/>
        <v>6</v>
      </c>
      <c r="H49" s="114" t="str">
        <f>MID(F:F,9,2)</f>
        <v>6P</v>
      </c>
      <c r="I49" s="115">
        <f>VLOOKUP($H:$H,$M$5:$N$11,2,FALSE)</f>
        <v>99.95</v>
      </c>
      <c r="J49" s="115">
        <f>VLOOKUP($H:$H,$M$5:$P$11,4,FALSE)</f>
        <v>119.94</v>
      </c>
      <c r="K49" s="190"/>
      <c r="L49" s="197">
        <f t="shared" si="1"/>
        <v>107.946</v>
      </c>
      <c r="S49" s="44"/>
    </row>
    <row r="50" spans="1:19" ht="15.6">
      <c r="A50" s="21"/>
      <c r="B50" s="110" t="s">
        <v>670</v>
      </c>
      <c r="C50" s="111" t="s">
        <v>671</v>
      </c>
      <c r="D50" s="164" t="s">
        <v>3993</v>
      </c>
      <c r="E50" s="113"/>
      <c r="F50" s="114" t="s">
        <v>1853</v>
      </c>
      <c r="G50" s="110" t="str">
        <f t="shared" si="0"/>
        <v>3</v>
      </c>
      <c r="H50" s="114" t="str">
        <f>MID(F:F,9,2)</f>
        <v>3P</v>
      </c>
      <c r="I50" s="115">
        <f>VLOOKUP($H:$H,$M$5:$N$11,2,FALSE)</f>
        <v>49.95</v>
      </c>
      <c r="J50" s="115">
        <f>VLOOKUP($H:$H,$M$5:$P$11,4,FALSE)</f>
        <v>59.94</v>
      </c>
      <c r="K50" s="190"/>
      <c r="L50" s="197">
        <f t="shared" si="1"/>
        <v>53.946</v>
      </c>
      <c r="S50" s="44"/>
    </row>
    <row r="51" spans="1:19" ht="15.6">
      <c r="A51" s="21"/>
      <c r="B51" s="110" t="s">
        <v>3203</v>
      </c>
      <c r="C51" s="111" t="s">
        <v>551</v>
      </c>
      <c r="D51" s="164" t="s">
        <v>4146</v>
      </c>
      <c r="E51" s="113"/>
      <c r="F51" s="114" t="s">
        <v>1863</v>
      </c>
      <c r="G51" s="110" t="str">
        <f t="shared" si="0"/>
        <v>4</v>
      </c>
      <c r="H51" s="114" t="str">
        <f>MID(F:F,9,2)</f>
        <v>4P</v>
      </c>
      <c r="I51" s="115">
        <f>VLOOKUP($H:$H,$M$5:$N$11,2,FALSE)</f>
        <v>66.62</v>
      </c>
      <c r="J51" s="115">
        <f>VLOOKUP($H:$H,$M$5:$P$11,4,FALSE)</f>
        <v>79.944</v>
      </c>
      <c r="K51" s="190"/>
      <c r="L51" s="197">
        <f t="shared" si="1"/>
        <v>71.9496</v>
      </c>
      <c r="S51" s="44"/>
    </row>
    <row r="52" spans="1:19" ht="15.6">
      <c r="A52" s="21"/>
      <c r="B52" s="110" t="s">
        <v>2932</v>
      </c>
      <c r="C52" s="111" t="s">
        <v>2933</v>
      </c>
      <c r="D52" s="164" t="s">
        <v>339</v>
      </c>
      <c r="E52" s="113"/>
      <c r="F52" s="114" t="s">
        <v>1835</v>
      </c>
      <c r="G52" s="110" t="str">
        <f t="shared" si="0"/>
        <v>3</v>
      </c>
      <c r="H52" s="114" t="str">
        <f>MID(F:F,9,2)</f>
        <v>3P</v>
      </c>
      <c r="I52" s="115">
        <f>VLOOKUP($H:$H,$M$5:$N$11,2,FALSE)</f>
        <v>49.95</v>
      </c>
      <c r="J52" s="115">
        <f>VLOOKUP($H:$H,$M$5:$P$11,4,FALSE)</f>
        <v>59.94</v>
      </c>
      <c r="K52" s="190"/>
      <c r="L52" s="197">
        <f t="shared" si="1"/>
        <v>53.946</v>
      </c>
      <c r="S52" s="44"/>
    </row>
    <row r="53" spans="1:19" ht="15.6">
      <c r="A53" s="21"/>
      <c r="B53" s="110" t="s">
        <v>400</v>
      </c>
      <c r="C53" s="111" t="s">
        <v>4320</v>
      </c>
      <c r="D53" s="164" t="s">
        <v>3919</v>
      </c>
      <c r="E53" s="113"/>
      <c r="F53" s="114" t="s">
        <v>4475</v>
      </c>
      <c r="G53" s="110" t="str">
        <f t="shared" si="0"/>
        <v>4</v>
      </c>
      <c r="H53" s="114" t="str">
        <f>MID(F:F,9,2)</f>
        <v>4P</v>
      </c>
      <c r="I53" s="115">
        <f>VLOOKUP($H:$H,$M$5:$N$11,2,FALSE)</f>
        <v>66.62</v>
      </c>
      <c r="J53" s="115">
        <f>VLOOKUP($H:$H,$M$5:$P$11,4,FALSE)</f>
        <v>79.944</v>
      </c>
      <c r="K53" s="190"/>
      <c r="L53" s="197">
        <f t="shared" si="1"/>
        <v>71.9496</v>
      </c>
      <c r="S53" s="44"/>
    </row>
    <row r="54" spans="1:19" ht="15.6">
      <c r="A54" s="21"/>
      <c r="B54" s="110" t="s">
        <v>3045</v>
      </c>
      <c r="C54" s="111" t="s">
        <v>3046</v>
      </c>
      <c r="D54" s="164" t="s">
        <v>4157</v>
      </c>
      <c r="E54" s="113"/>
      <c r="F54" s="114" t="s">
        <v>1898</v>
      </c>
      <c r="G54" s="110" t="str">
        <f t="shared" si="0"/>
        <v>3</v>
      </c>
      <c r="H54" s="114" t="str">
        <f>MID(F:F,9,2)</f>
        <v>3P</v>
      </c>
      <c r="I54" s="115">
        <f>VLOOKUP($H:$H,$M$5:$N$11,2,FALSE)</f>
        <v>49.95</v>
      </c>
      <c r="J54" s="115">
        <f>VLOOKUP($H:$H,$M$5:$P$11,4,FALSE)</f>
        <v>59.94</v>
      </c>
      <c r="K54" s="190"/>
      <c r="L54" s="197">
        <f t="shared" si="1"/>
        <v>53.946</v>
      </c>
      <c r="S54" s="44"/>
    </row>
    <row r="55" spans="1:19" ht="15.6">
      <c r="A55" s="21"/>
      <c r="B55" s="110" t="s">
        <v>1787</v>
      </c>
      <c r="C55" s="111" t="s">
        <v>1788</v>
      </c>
      <c r="D55" s="164" t="s">
        <v>4158</v>
      </c>
      <c r="E55" s="113"/>
      <c r="F55" s="114" t="s">
        <v>1833</v>
      </c>
      <c r="G55" s="110" t="str">
        <f t="shared" si="0"/>
        <v>3</v>
      </c>
      <c r="H55" s="114" t="str">
        <f>MID(F:F,9,2)</f>
        <v>3P</v>
      </c>
      <c r="I55" s="115">
        <f>VLOOKUP($H:$H,$M$5:$N$11,2,FALSE)</f>
        <v>49.95</v>
      </c>
      <c r="J55" s="115">
        <f>VLOOKUP($H:$H,$M$5:$P$11,4,FALSE)</f>
        <v>59.94</v>
      </c>
      <c r="K55" s="190"/>
      <c r="L55" s="197">
        <f t="shared" si="1"/>
        <v>53.946</v>
      </c>
      <c r="S55" s="44"/>
    </row>
    <row r="56" spans="1:19" ht="15.6">
      <c r="A56" s="21"/>
      <c r="B56" s="116" t="s">
        <v>482</v>
      </c>
      <c r="C56" s="111" t="s">
        <v>131</v>
      </c>
      <c r="D56" s="164" t="s">
        <v>132</v>
      </c>
      <c r="E56" s="113"/>
      <c r="F56" s="117" t="s">
        <v>1831</v>
      </c>
      <c r="G56" s="110" t="str">
        <f t="shared" si="0"/>
        <v>3</v>
      </c>
      <c r="H56" s="114" t="str">
        <f>MID(F:F,9,2)</f>
        <v>3P</v>
      </c>
      <c r="I56" s="115">
        <f>VLOOKUP($H:$H,$M$5:$N$11,2,FALSE)</f>
        <v>49.95</v>
      </c>
      <c r="J56" s="115">
        <f>VLOOKUP($H:$H,$M$5:$P$11,4,FALSE)</f>
        <v>59.94</v>
      </c>
      <c r="K56" s="190"/>
      <c r="L56" s="197">
        <f t="shared" si="1"/>
        <v>53.946</v>
      </c>
      <c r="S56" s="44"/>
    </row>
    <row r="57" spans="1:19" ht="15.6">
      <c r="A57" s="21"/>
      <c r="B57" s="110" t="s">
        <v>482</v>
      </c>
      <c r="C57" s="111" t="s">
        <v>483</v>
      </c>
      <c r="D57" s="164" t="s">
        <v>4159</v>
      </c>
      <c r="E57" s="113"/>
      <c r="F57" s="114" t="s">
        <v>1830</v>
      </c>
      <c r="G57" s="110" t="str">
        <f t="shared" si="0"/>
        <v>3</v>
      </c>
      <c r="H57" s="114" t="str">
        <f>MID(F:F,9,2)</f>
        <v>3P</v>
      </c>
      <c r="I57" s="115">
        <f>VLOOKUP($H:$H,$M$5:$N$11,2,FALSE)</f>
        <v>49.95</v>
      </c>
      <c r="J57" s="115">
        <f>VLOOKUP($H:$H,$M$5:$P$11,4,FALSE)</f>
        <v>59.94</v>
      </c>
      <c r="K57" s="190"/>
      <c r="L57" s="197">
        <f t="shared" si="1"/>
        <v>53.946</v>
      </c>
      <c r="S57" s="44"/>
    </row>
    <row r="58" spans="1:19" ht="15.6">
      <c r="A58" s="21"/>
      <c r="B58" s="110" t="s">
        <v>1785</v>
      </c>
      <c r="C58" s="111" t="s">
        <v>1786</v>
      </c>
      <c r="D58" s="164" t="s">
        <v>4160</v>
      </c>
      <c r="E58" s="113"/>
      <c r="F58" s="114" t="s">
        <v>1832</v>
      </c>
      <c r="G58" s="110" t="str">
        <f t="shared" si="0"/>
        <v>3</v>
      </c>
      <c r="H58" s="114" t="str">
        <f>MID(F:F,9,2)</f>
        <v>3P</v>
      </c>
      <c r="I58" s="115">
        <f>VLOOKUP($H:$H,$M$5:$N$11,2,FALSE)</f>
        <v>49.95</v>
      </c>
      <c r="J58" s="115">
        <f>VLOOKUP($H:$H,$M$5:$P$11,4,FALSE)</f>
        <v>59.94</v>
      </c>
      <c r="K58" s="190"/>
      <c r="L58" s="197">
        <f t="shared" si="1"/>
        <v>53.946</v>
      </c>
      <c r="S58" s="44"/>
    </row>
    <row r="59" spans="1:94" s="28" customFormat="1" ht="15.6">
      <c r="A59" s="21"/>
      <c r="B59" s="116" t="s">
        <v>3208</v>
      </c>
      <c r="C59" s="111" t="s">
        <v>3194</v>
      </c>
      <c r="D59" s="164" t="s">
        <v>3197</v>
      </c>
      <c r="E59" s="113"/>
      <c r="F59" s="114" t="s">
        <v>1868</v>
      </c>
      <c r="G59" s="110" t="str">
        <f t="shared" si="0"/>
        <v>4</v>
      </c>
      <c r="H59" s="114" t="str">
        <f>MID(F:F,9,2)</f>
        <v>4P</v>
      </c>
      <c r="I59" s="115">
        <f>VLOOKUP($H:$H,$M$5:$N$11,2,FALSE)</f>
        <v>66.62</v>
      </c>
      <c r="J59" s="115">
        <f>VLOOKUP($H:$H,$M$5:$P$11,4,FALSE)</f>
        <v>79.944</v>
      </c>
      <c r="K59" s="190"/>
      <c r="L59" s="197">
        <f t="shared" si="1"/>
        <v>71.9496</v>
      </c>
      <c r="M59" s="10"/>
      <c r="N59" s="26"/>
      <c r="O59" s="26"/>
      <c r="P59" s="29"/>
      <c r="Q59" s="202"/>
      <c r="R59" s="43"/>
      <c r="S59" s="44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</row>
    <row r="60" spans="1:94" s="28" customFormat="1" ht="15.6">
      <c r="A60" s="21"/>
      <c r="B60" s="116" t="s">
        <v>3208</v>
      </c>
      <c r="C60" s="111" t="s">
        <v>3195</v>
      </c>
      <c r="D60" s="164" t="s">
        <v>3383</v>
      </c>
      <c r="E60" s="113"/>
      <c r="F60" s="114" t="s">
        <v>1869</v>
      </c>
      <c r="G60" s="110" t="str">
        <f t="shared" si="0"/>
        <v>6</v>
      </c>
      <c r="H60" s="114" t="str">
        <f>MID(F:F,9,2)</f>
        <v>6P</v>
      </c>
      <c r="I60" s="115">
        <f>VLOOKUP($H:$H,$M$5:$N$11,2,FALSE)</f>
        <v>99.95</v>
      </c>
      <c r="J60" s="115">
        <f>VLOOKUP($H:$H,$M$5:$P$11,4,FALSE)</f>
        <v>119.94</v>
      </c>
      <c r="K60" s="190"/>
      <c r="L60" s="197">
        <f t="shared" si="1"/>
        <v>107.946</v>
      </c>
      <c r="M60" s="10"/>
      <c r="N60" s="26"/>
      <c r="O60" s="26"/>
      <c r="P60" s="29"/>
      <c r="Q60" s="202"/>
      <c r="R60" s="43"/>
      <c r="S60" s="44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</row>
    <row r="61" spans="1:94" s="28" customFormat="1" ht="15.6">
      <c r="A61" s="21"/>
      <c r="B61" s="116" t="s">
        <v>3208</v>
      </c>
      <c r="C61" s="111" t="s">
        <v>3196</v>
      </c>
      <c r="D61" s="164" t="s">
        <v>3198</v>
      </c>
      <c r="E61" s="113"/>
      <c r="F61" s="117" t="s">
        <v>1870</v>
      </c>
      <c r="G61" s="110" t="str">
        <f t="shared" si="0"/>
        <v>4</v>
      </c>
      <c r="H61" s="114" t="str">
        <f>MID(F:F,9,2)</f>
        <v>4P</v>
      </c>
      <c r="I61" s="115">
        <f>VLOOKUP($H:$H,$M$5:$N$11,2,FALSE)</f>
        <v>66.62</v>
      </c>
      <c r="J61" s="115">
        <f>VLOOKUP($H:$H,$M$5:$P$11,4,FALSE)</f>
        <v>79.944</v>
      </c>
      <c r="K61" s="190"/>
      <c r="L61" s="197">
        <f t="shared" si="1"/>
        <v>71.9496</v>
      </c>
      <c r="M61" s="10"/>
      <c r="N61" s="26"/>
      <c r="O61" s="26"/>
      <c r="P61" s="29"/>
      <c r="Q61" s="202"/>
      <c r="R61" s="43"/>
      <c r="S61" s="44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</row>
    <row r="62" spans="1:94" s="28" customFormat="1" ht="15.6">
      <c r="A62" s="21"/>
      <c r="B62" s="116" t="s">
        <v>3208</v>
      </c>
      <c r="C62" s="111" t="s">
        <v>3196</v>
      </c>
      <c r="D62" s="164" t="s">
        <v>983</v>
      </c>
      <c r="E62" s="113"/>
      <c r="F62" s="117" t="s">
        <v>1871</v>
      </c>
      <c r="G62" s="110" t="str">
        <f t="shared" si="0"/>
        <v>4</v>
      </c>
      <c r="H62" s="114" t="str">
        <f>MID(F:F,9,2)</f>
        <v>4P</v>
      </c>
      <c r="I62" s="115">
        <f>VLOOKUP($H:$H,$M$5:$N$11,2,FALSE)</f>
        <v>66.62</v>
      </c>
      <c r="J62" s="115">
        <f>VLOOKUP($H:$H,$M$5:$P$11,4,FALSE)</f>
        <v>79.944</v>
      </c>
      <c r="K62" s="190"/>
      <c r="L62" s="197">
        <f t="shared" si="1"/>
        <v>71.9496</v>
      </c>
      <c r="M62" s="10"/>
      <c r="N62" s="26"/>
      <c r="O62" s="26"/>
      <c r="P62" s="29"/>
      <c r="Q62" s="202"/>
      <c r="R62" s="43"/>
      <c r="S62" s="44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</row>
    <row r="63" spans="1:94" s="28" customFormat="1" ht="15.6">
      <c r="A63" s="21"/>
      <c r="B63" s="110" t="s">
        <v>484</v>
      </c>
      <c r="C63" s="111" t="s">
        <v>3188</v>
      </c>
      <c r="D63" s="164" t="s">
        <v>3189</v>
      </c>
      <c r="E63" s="113"/>
      <c r="F63" s="114" t="s">
        <v>1867</v>
      </c>
      <c r="G63" s="110" t="str">
        <f t="shared" si="0"/>
        <v>4</v>
      </c>
      <c r="H63" s="114" t="str">
        <f>MID(F:F,9,2)</f>
        <v>4P</v>
      </c>
      <c r="I63" s="115">
        <f>VLOOKUP($H:$H,$M$5:$N$11,2,FALSE)</f>
        <v>66.62</v>
      </c>
      <c r="J63" s="115">
        <f>VLOOKUP($H:$H,$M$5:$P$11,4,FALSE)</f>
        <v>79.944</v>
      </c>
      <c r="K63" s="190"/>
      <c r="L63" s="197">
        <f t="shared" si="1"/>
        <v>71.9496</v>
      </c>
      <c r="M63" s="10"/>
      <c r="N63" s="26"/>
      <c r="O63" s="30"/>
      <c r="P63" s="29"/>
      <c r="Q63" s="202"/>
      <c r="R63" s="43"/>
      <c r="S63" s="44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</row>
    <row r="64" spans="1:94" s="28" customFormat="1" ht="15.6">
      <c r="A64" s="21"/>
      <c r="B64" s="110" t="s">
        <v>484</v>
      </c>
      <c r="C64" s="111" t="s">
        <v>3898</v>
      </c>
      <c r="D64" s="164" t="s">
        <v>3308</v>
      </c>
      <c r="E64" s="113"/>
      <c r="F64" s="114" t="s">
        <v>3899</v>
      </c>
      <c r="G64" s="110" t="str">
        <f t="shared" si="0"/>
        <v>8</v>
      </c>
      <c r="H64" s="114" t="str">
        <f>MID(F:F,9,2)</f>
        <v>8P</v>
      </c>
      <c r="I64" s="115">
        <f>VLOOKUP($H:$H,$M$5:$N$11,2,FALSE)</f>
        <v>133.28</v>
      </c>
      <c r="J64" s="115">
        <f>VLOOKUP($H:$H,$M$5:$P$11,4,FALSE)</f>
        <v>159.9373328</v>
      </c>
      <c r="K64" s="190"/>
      <c r="L64" s="197">
        <f t="shared" si="1"/>
        <v>143.94359952000002</v>
      </c>
      <c r="N64" s="30"/>
      <c r="O64" s="30"/>
      <c r="P64" s="29"/>
      <c r="Q64" s="202"/>
      <c r="R64" s="43"/>
      <c r="S64" s="44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</row>
    <row r="65" spans="1:94" s="28" customFormat="1" ht="15.6">
      <c r="A65" s="21" t="s">
        <v>4564</v>
      </c>
      <c r="B65" s="110" t="s">
        <v>484</v>
      </c>
      <c r="C65" s="111" t="s">
        <v>4565</v>
      </c>
      <c r="D65" s="164" t="s">
        <v>332</v>
      </c>
      <c r="E65" s="113"/>
      <c r="F65" s="114" t="s">
        <v>4566</v>
      </c>
      <c r="G65" s="110" t="str">
        <f t="shared" si="0"/>
        <v>6</v>
      </c>
      <c r="H65" s="114" t="str">
        <f>MID(F:F,9,2)</f>
        <v>6P</v>
      </c>
      <c r="I65" s="115">
        <f>VLOOKUP($H:$H,$M$5:$N$11,2,FALSE)</f>
        <v>99.95</v>
      </c>
      <c r="J65" s="115">
        <f>VLOOKUP($H:$H,$M$5:$P$11,4,FALSE)</f>
        <v>119.94</v>
      </c>
      <c r="K65" s="190"/>
      <c r="L65" s="197">
        <f t="shared" si="1"/>
        <v>107.946</v>
      </c>
      <c r="N65" s="30"/>
      <c r="O65" s="30"/>
      <c r="P65" s="29"/>
      <c r="Q65" s="202"/>
      <c r="R65" s="43"/>
      <c r="S65" s="44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</row>
    <row r="66" spans="1:94" s="28" customFormat="1" ht="15.6">
      <c r="A66" s="21"/>
      <c r="B66" s="116" t="s">
        <v>3208</v>
      </c>
      <c r="C66" s="111" t="s">
        <v>3068</v>
      </c>
      <c r="D66" s="164" t="s">
        <v>713</v>
      </c>
      <c r="E66" s="113"/>
      <c r="F66" s="117" t="s">
        <v>1872</v>
      </c>
      <c r="G66" s="110" t="str">
        <f t="shared" si="0"/>
        <v>4</v>
      </c>
      <c r="H66" s="114" t="str">
        <f>MID(F:F,9,2)</f>
        <v>4P</v>
      </c>
      <c r="I66" s="115">
        <f>VLOOKUP($H:$H,$M$5:$N$11,2,FALSE)</f>
        <v>66.62</v>
      </c>
      <c r="J66" s="115">
        <f>VLOOKUP($H:$H,$M$5:$P$11,4,FALSE)</f>
        <v>79.944</v>
      </c>
      <c r="K66" s="190"/>
      <c r="L66" s="197">
        <f t="shared" si="1"/>
        <v>71.9496</v>
      </c>
      <c r="N66" s="30"/>
      <c r="O66" s="30"/>
      <c r="P66" s="29"/>
      <c r="Q66" s="202"/>
      <c r="R66" s="43"/>
      <c r="S66" s="44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</row>
    <row r="67" spans="1:94" s="28" customFormat="1" ht="15.6">
      <c r="A67" s="21"/>
      <c r="B67" s="116" t="s">
        <v>3208</v>
      </c>
      <c r="C67" s="111" t="s">
        <v>3068</v>
      </c>
      <c r="D67" s="164" t="s">
        <v>2973</v>
      </c>
      <c r="E67" s="113"/>
      <c r="F67" s="117" t="s">
        <v>1873</v>
      </c>
      <c r="G67" s="110" t="str">
        <f t="shared" si="0"/>
        <v>4</v>
      </c>
      <c r="H67" s="114" t="str">
        <f>MID(F:F,9,2)</f>
        <v>4P</v>
      </c>
      <c r="I67" s="115">
        <f>VLOOKUP($H:$H,$M$5:$N$11,2,FALSE)</f>
        <v>66.62</v>
      </c>
      <c r="J67" s="115">
        <f>VLOOKUP($H:$H,$M$5:$P$11,4,FALSE)</f>
        <v>79.944</v>
      </c>
      <c r="K67" s="190"/>
      <c r="L67" s="197">
        <f t="shared" si="1"/>
        <v>71.9496</v>
      </c>
      <c r="N67" s="30"/>
      <c r="O67" s="30"/>
      <c r="P67" s="29"/>
      <c r="Q67" s="202"/>
      <c r="R67" s="43"/>
      <c r="S67" s="44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</row>
    <row r="68" spans="1:94" s="28" customFormat="1" ht="15.6">
      <c r="A68" s="21"/>
      <c r="B68" s="116" t="s">
        <v>3208</v>
      </c>
      <c r="C68" s="111" t="s">
        <v>3069</v>
      </c>
      <c r="D68" s="164" t="s">
        <v>2973</v>
      </c>
      <c r="E68" s="113"/>
      <c r="F68" s="117" t="s">
        <v>1874</v>
      </c>
      <c r="G68" s="110" t="str">
        <f t="shared" si="0"/>
        <v>4</v>
      </c>
      <c r="H68" s="114" t="str">
        <f>MID(F:F,9,2)</f>
        <v>4P</v>
      </c>
      <c r="I68" s="115">
        <f>VLOOKUP($H:$H,$M$5:$N$11,2,FALSE)</f>
        <v>66.62</v>
      </c>
      <c r="J68" s="115">
        <f>VLOOKUP($H:$H,$M$5:$P$11,4,FALSE)</f>
        <v>79.944</v>
      </c>
      <c r="K68" s="190"/>
      <c r="L68" s="197">
        <f t="shared" si="1"/>
        <v>71.9496</v>
      </c>
      <c r="N68" s="30"/>
      <c r="O68" s="30"/>
      <c r="P68" s="29"/>
      <c r="Q68" s="202"/>
      <c r="R68" s="43"/>
      <c r="S68" s="44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</row>
    <row r="69" spans="1:19" ht="15.6">
      <c r="A69" s="21"/>
      <c r="B69" s="116" t="s">
        <v>484</v>
      </c>
      <c r="C69" s="111" t="s">
        <v>3904</v>
      </c>
      <c r="D69" s="164" t="s">
        <v>3905</v>
      </c>
      <c r="E69" s="113"/>
      <c r="F69" s="117" t="s">
        <v>3906</v>
      </c>
      <c r="G69" s="110" t="str">
        <f aca="true" t="shared" si="3" ref="G69:G132">LEFT(H69,1)</f>
        <v>4</v>
      </c>
      <c r="H69" s="114" t="str">
        <f>MID(F:F,9,2)</f>
        <v>4P</v>
      </c>
      <c r="I69" s="115">
        <f>VLOOKUP($H:$H,$M$5:$N$11,2,FALSE)</f>
        <v>66.62</v>
      </c>
      <c r="J69" s="115">
        <f>VLOOKUP($H:$H,$M$5:$P$11,4,FALSE)</f>
        <v>79.944</v>
      </c>
      <c r="K69" s="190"/>
      <c r="L69" s="197">
        <f t="shared" si="1"/>
        <v>71.9496</v>
      </c>
      <c r="M69" s="28"/>
      <c r="N69" s="30"/>
      <c r="O69" s="30"/>
      <c r="S69" s="44"/>
    </row>
    <row r="70" spans="1:19" ht="15.6">
      <c r="A70" s="21"/>
      <c r="B70" s="116" t="s">
        <v>484</v>
      </c>
      <c r="C70" s="111" t="s">
        <v>4091</v>
      </c>
      <c r="D70" s="164" t="s">
        <v>4080</v>
      </c>
      <c r="E70" s="113"/>
      <c r="F70" s="117" t="s">
        <v>4081</v>
      </c>
      <c r="G70" s="110" t="str">
        <f t="shared" si="3"/>
        <v>4</v>
      </c>
      <c r="H70" s="114" t="str">
        <f>MID(F:F,9,2)</f>
        <v>4P</v>
      </c>
      <c r="I70" s="115">
        <f>VLOOKUP($H:$H,$M$5:$N$11,2,FALSE)</f>
        <v>66.62</v>
      </c>
      <c r="J70" s="115">
        <f>VLOOKUP($H:$H,$M$5:$P$11,4,FALSE)</f>
        <v>79.944</v>
      </c>
      <c r="K70" s="190"/>
      <c r="L70" s="197">
        <f aca="true" t="shared" si="4" ref="L70:L133">J70*0.9</f>
        <v>71.9496</v>
      </c>
      <c r="M70" s="28"/>
      <c r="N70" s="30"/>
      <c r="O70" s="30"/>
      <c r="S70" s="44"/>
    </row>
    <row r="71" spans="1:19" ht="15.6">
      <c r="A71" s="21"/>
      <c r="B71" s="116" t="s">
        <v>484</v>
      </c>
      <c r="C71" s="111" t="s">
        <v>4092</v>
      </c>
      <c r="D71" s="164" t="s">
        <v>4084</v>
      </c>
      <c r="E71" s="113"/>
      <c r="F71" s="117" t="s">
        <v>4085</v>
      </c>
      <c r="G71" s="110" t="str">
        <f t="shared" si="3"/>
        <v>4</v>
      </c>
      <c r="H71" s="114" t="str">
        <f>MID(F:F,9,2)</f>
        <v>4P</v>
      </c>
      <c r="I71" s="115">
        <f>VLOOKUP($H:$H,$M$5:$N$11,2,FALSE)</f>
        <v>66.62</v>
      </c>
      <c r="J71" s="115">
        <f>VLOOKUP($H:$H,$M$5:$P$11,4,FALSE)</f>
        <v>79.944</v>
      </c>
      <c r="K71" s="190"/>
      <c r="L71" s="197">
        <f t="shared" si="4"/>
        <v>71.9496</v>
      </c>
      <c r="M71" s="28"/>
      <c r="N71" s="30"/>
      <c r="O71" s="30"/>
      <c r="S71" s="44"/>
    </row>
    <row r="72" spans="1:19" ht="15.6">
      <c r="A72" s="21"/>
      <c r="B72" s="116" t="s">
        <v>484</v>
      </c>
      <c r="C72" s="111" t="s">
        <v>4487</v>
      </c>
      <c r="D72" s="164" t="s">
        <v>4488</v>
      </c>
      <c r="E72" s="113"/>
      <c r="F72" s="117" t="s">
        <v>4088</v>
      </c>
      <c r="G72" s="110" t="str">
        <f t="shared" si="3"/>
        <v>4</v>
      </c>
      <c r="H72" s="114" t="str">
        <f>MID(F:F,9,2)</f>
        <v>4P</v>
      </c>
      <c r="I72" s="115">
        <f>VLOOKUP($H:$H,$M$5:$N$11,2,FALSE)</f>
        <v>66.62</v>
      </c>
      <c r="J72" s="115">
        <f>VLOOKUP($H:$H,$M$5:$P$11,4,FALSE)</f>
        <v>79.944</v>
      </c>
      <c r="K72" s="190"/>
      <c r="L72" s="197">
        <f t="shared" si="4"/>
        <v>71.9496</v>
      </c>
      <c r="M72" s="28"/>
      <c r="N72" s="30"/>
      <c r="O72" s="30"/>
      <c r="S72" s="44"/>
    </row>
    <row r="73" spans="1:19" ht="15.6">
      <c r="A73" s="21"/>
      <c r="B73" s="116" t="s">
        <v>484</v>
      </c>
      <c r="C73" s="111" t="s">
        <v>4489</v>
      </c>
      <c r="D73" s="164" t="s">
        <v>4490</v>
      </c>
      <c r="E73" s="113"/>
      <c r="F73" s="117" t="s">
        <v>4491</v>
      </c>
      <c r="G73" s="110" t="str">
        <f t="shared" si="3"/>
        <v>4</v>
      </c>
      <c r="H73" s="114" t="str">
        <f>MID(F:F,9,2)</f>
        <v>4P</v>
      </c>
      <c r="I73" s="115">
        <f>VLOOKUP($H:$H,$M$5:$N$11,2,FALSE)</f>
        <v>66.62</v>
      </c>
      <c r="J73" s="115">
        <f>VLOOKUP($H:$H,$M$5:$P$11,4,FALSE)</f>
        <v>79.944</v>
      </c>
      <c r="K73" s="190"/>
      <c r="L73" s="197">
        <f t="shared" si="4"/>
        <v>71.9496</v>
      </c>
      <c r="M73" s="28"/>
      <c r="N73" s="30"/>
      <c r="O73" s="30"/>
      <c r="S73" s="44"/>
    </row>
    <row r="74" spans="1:94" s="28" customFormat="1" ht="15.6">
      <c r="A74" s="21"/>
      <c r="B74" s="116" t="s">
        <v>484</v>
      </c>
      <c r="C74" s="111" t="s">
        <v>4094</v>
      </c>
      <c r="D74" s="164" t="s">
        <v>3603</v>
      </c>
      <c r="E74" s="113"/>
      <c r="F74" s="117" t="s">
        <v>3604</v>
      </c>
      <c r="G74" s="110" t="str">
        <f t="shared" si="3"/>
        <v>4</v>
      </c>
      <c r="H74" s="114" t="str">
        <f>MID(F:F,9,2)</f>
        <v>4P</v>
      </c>
      <c r="I74" s="115">
        <f>VLOOKUP($H:$H,$M$5:$N$11,2,FALSE)</f>
        <v>66.62</v>
      </c>
      <c r="J74" s="115">
        <f>VLOOKUP($H:$H,$M$5:$P$11,4,FALSE)</f>
        <v>79.944</v>
      </c>
      <c r="K74" s="190"/>
      <c r="L74" s="197">
        <f t="shared" si="4"/>
        <v>71.9496</v>
      </c>
      <c r="N74" s="30"/>
      <c r="O74" s="26"/>
      <c r="P74" s="29"/>
      <c r="Q74" s="202"/>
      <c r="R74" s="43"/>
      <c r="S74" s="44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</row>
    <row r="75" spans="1:94" s="28" customFormat="1" ht="15.6">
      <c r="A75" s="21"/>
      <c r="B75" s="110" t="s">
        <v>3058</v>
      </c>
      <c r="C75" s="111" t="s">
        <v>3059</v>
      </c>
      <c r="D75" s="164" t="s">
        <v>638</v>
      </c>
      <c r="E75" s="113"/>
      <c r="F75" s="114" t="s">
        <v>1883</v>
      </c>
      <c r="G75" s="110" t="str">
        <f t="shared" si="3"/>
        <v>6</v>
      </c>
      <c r="H75" s="114" t="str">
        <f>MID(F:F,9,2)</f>
        <v>6P</v>
      </c>
      <c r="I75" s="115">
        <f>VLOOKUP($H:$H,$M$5:$N$11,2,FALSE)</f>
        <v>99.95</v>
      </c>
      <c r="J75" s="115">
        <f>VLOOKUP($H:$H,$M$5:$P$11,4,FALSE)</f>
        <v>119.94</v>
      </c>
      <c r="K75" s="190"/>
      <c r="L75" s="197">
        <f t="shared" si="4"/>
        <v>107.946</v>
      </c>
      <c r="M75" s="10"/>
      <c r="N75" s="26"/>
      <c r="O75" s="26"/>
      <c r="P75" s="29"/>
      <c r="Q75" s="202"/>
      <c r="R75" s="43"/>
      <c r="S75" s="44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</row>
    <row r="76" spans="1:94" s="28" customFormat="1" ht="15.6">
      <c r="A76" s="21"/>
      <c r="B76" s="116" t="s">
        <v>2784</v>
      </c>
      <c r="C76" s="111" t="s">
        <v>2861</v>
      </c>
      <c r="D76" s="164" t="s">
        <v>2862</v>
      </c>
      <c r="E76" s="113"/>
      <c r="F76" s="117" t="s">
        <v>1886</v>
      </c>
      <c r="G76" s="110" t="str">
        <f t="shared" si="3"/>
        <v>4</v>
      </c>
      <c r="H76" s="114" t="str">
        <f>MID(F:F,9,2)</f>
        <v>4P</v>
      </c>
      <c r="I76" s="115">
        <f>VLOOKUP($H:$H,$M$5:$N$11,2,FALSE)</f>
        <v>66.62</v>
      </c>
      <c r="J76" s="115">
        <f>VLOOKUP($H:$H,$M$5:$P$11,4,FALSE)</f>
        <v>79.944</v>
      </c>
      <c r="K76" s="190"/>
      <c r="L76" s="197">
        <f t="shared" si="4"/>
        <v>71.9496</v>
      </c>
      <c r="M76" s="10"/>
      <c r="N76" s="26"/>
      <c r="O76" s="26"/>
      <c r="P76" s="29"/>
      <c r="Q76" s="202"/>
      <c r="R76" s="43"/>
      <c r="S76" s="44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</row>
    <row r="77" spans="1:94" s="28" customFormat="1" ht="15.6">
      <c r="A77" s="21"/>
      <c r="B77" s="116" t="s">
        <v>3190</v>
      </c>
      <c r="C77" s="123" t="s">
        <v>890</v>
      </c>
      <c r="D77" s="164" t="s">
        <v>1750</v>
      </c>
      <c r="E77" s="113"/>
      <c r="F77" s="117" t="s">
        <v>1885</v>
      </c>
      <c r="G77" s="116" t="str">
        <f t="shared" si="3"/>
        <v>6</v>
      </c>
      <c r="H77" s="117" t="str">
        <f>MID(F:F,9,2)</f>
        <v>6P</v>
      </c>
      <c r="I77" s="124">
        <f>VLOOKUP($H:$H,$M$5:$N$11,2,FALSE)</f>
        <v>99.95</v>
      </c>
      <c r="J77" s="124">
        <f>VLOOKUP($H:$H,$M$5:$P$11,4,FALSE)</f>
        <v>119.94</v>
      </c>
      <c r="K77" s="190"/>
      <c r="L77" s="197">
        <f t="shared" si="4"/>
        <v>107.946</v>
      </c>
      <c r="M77" s="10"/>
      <c r="N77" s="26"/>
      <c r="O77" s="26"/>
      <c r="P77" s="29"/>
      <c r="Q77" s="202"/>
      <c r="R77" s="43"/>
      <c r="S77" s="44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</row>
    <row r="78" spans="1:94" s="28" customFormat="1" ht="15.6">
      <c r="A78" s="21"/>
      <c r="B78" s="116" t="s">
        <v>2842</v>
      </c>
      <c r="C78" s="111" t="s">
        <v>2996</v>
      </c>
      <c r="D78" s="164" t="s">
        <v>2997</v>
      </c>
      <c r="E78" s="113"/>
      <c r="F78" s="117" t="s">
        <v>1888</v>
      </c>
      <c r="G78" s="110" t="str">
        <f t="shared" si="3"/>
        <v>4</v>
      </c>
      <c r="H78" s="114" t="str">
        <f>MID(F:F,9,2)</f>
        <v>4P</v>
      </c>
      <c r="I78" s="115">
        <f>VLOOKUP($H:$H,$M$5:$N$11,2,FALSE)</f>
        <v>66.62</v>
      </c>
      <c r="J78" s="115">
        <f>VLOOKUP($H:$H,$M$5:$P$11,4,FALSE)</f>
        <v>79.944</v>
      </c>
      <c r="K78" s="190"/>
      <c r="L78" s="197">
        <f t="shared" si="4"/>
        <v>71.9496</v>
      </c>
      <c r="M78" s="10"/>
      <c r="N78" s="26"/>
      <c r="O78" s="30"/>
      <c r="P78" s="29"/>
      <c r="Q78" s="202"/>
      <c r="R78" s="43"/>
      <c r="S78" s="44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</row>
    <row r="79" spans="1:94" s="28" customFormat="1" ht="15.6">
      <c r="A79" s="21"/>
      <c r="B79" s="110" t="s">
        <v>2842</v>
      </c>
      <c r="C79" s="111" t="s">
        <v>2843</v>
      </c>
      <c r="D79" s="164" t="s">
        <v>639</v>
      </c>
      <c r="E79" s="113"/>
      <c r="F79" s="114" t="s">
        <v>1884</v>
      </c>
      <c r="G79" s="110" t="str">
        <f t="shared" si="3"/>
        <v>6</v>
      </c>
      <c r="H79" s="114" t="str">
        <f>MID(F:F,9,2)</f>
        <v>6P</v>
      </c>
      <c r="I79" s="115">
        <f>VLOOKUP($H:$H,$M$5:$N$11,2,FALSE)</f>
        <v>99.95</v>
      </c>
      <c r="J79" s="115">
        <f>VLOOKUP($H:$H,$M$5:$P$11,4,FALSE)</f>
        <v>119.94</v>
      </c>
      <c r="K79" s="190"/>
      <c r="L79" s="197">
        <f t="shared" si="4"/>
        <v>107.946</v>
      </c>
      <c r="N79" s="30"/>
      <c r="O79" s="30"/>
      <c r="P79" s="29"/>
      <c r="Q79" s="202"/>
      <c r="R79" s="43"/>
      <c r="S79" s="44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</row>
    <row r="80" spans="1:94" s="28" customFormat="1" ht="15.6">
      <c r="A80" s="21"/>
      <c r="B80" s="116" t="s">
        <v>2842</v>
      </c>
      <c r="C80" s="111" t="s">
        <v>421</v>
      </c>
      <c r="D80" s="164" t="s">
        <v>422</v>
      </c>
      <c r="E80" s="113"/>
      <c r="F80" s="117" t="s">
        <v>1887</v>
      </c>
      <c r="G80" s="110" t="str">
        <f t="shared" si="3"/>
        <v>6</v>
      </c>
      <c r="H80" s="114" t="str">
        <f>MID(F:F,9,2)</f>
        <v>6P</v>
      </c>
      <c r="I80" s="115">
        <f>VLOOKUP($H:$H,$M$5:$N$11,2,FALSE)</f>
        <v>99.95</v>
      </c>
      <c r="J80" s="115">
        <f>VLOOKUP($H:$H,$M$5:$P$11,4,FALSE)</f>
        <v>119.94</v>
      </c>
      <c r="K80" s="190"/>
      <c r="L80" s="197">
        <f t="shared" si="4"/>
        <v>107.946</v>
      </c>
      <c r="N80" s="30"/>
      <c r="O80" s="30"/>
      <c r="P80" s="29"/>
      <c r="Q80" s="202"/>
      <c r="R80" s="43"/>
      <c r="S80" s="44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</row>
    <row r="81" spans="1:19" ht="15.6">
      <c r="A81" s="21"/>
      <c r="B81" s="116" t="s">
        <v>3208</v>
      </c>
      <c r="C81" s="111" t="s">
        <v>1058</v>
      </c>
      <c r="D81" s="164" t="s">
        <v>1059</v>
      </c>
      <c r="E81" s="113"/>
      <c r="F81" s="117" t="s">
        <v>1889</v>
      </c>
      <c r="G81" s="110" t="str">
        <f t="shared" si="3"/>
        <v>6</v>
      </c>
      <c r="H81" s="114" t="str">
        <f>MID(F:F,9,2)</f>
        <v>6P</v>
      </c>
      <c r="I81" s="115">
        <f>VLOOKUP($H:$H,$M$5:$N$11,2,FALSE)</f>
        <v>99.95</v>
      </c>
      <c r="J81" s="115">
        <f>VLOOKUP($H:$H,$M$5:$P$11,4,FALSE)</f>
        <v>119.94</v>
      </c>
      <c r="K81" s="190"/>
      <c r="L81" s="197">
        <f t="shared" si="4"/>
        <v>107.946</v>
      </c>
      <c r="M81" s="28"/>
      <c r="N81" s="30"/>
      <c r="O81" s="30"/>
      <c r="S81" s="44"/>
    </row>
    <row r="82" spans="1:19" ht="15.6">
      <c r="A82" s="21"/>
      <c r="B82" s="110" t="s">
        <v>3039</v>
      </c>
      <c r="C82" s="111" t="s">
        <v>3040</v>
      </c>
      <c r="D82" s="164" t="s">
        <v>2812</v>
      </c>
      <c r="E82" s="113"/>
      <c r="F82" s="114" t="s">
        <v>1896</v>
      </c>
      <c r="G82" s="110" t="str">
        <f t="shared" si="3"/>
        <v>4</v>
      </c>
      <c r="H82" s="114" t="str">
        <f>MID(F:F,9,2)</f>
        <v>4P</v>
      </c>
      <c r="I82" s="115">
        <f>VLOOKUP($H:$H,$M$5:$N$11,2,FALSE)</f>
        <v>66.62</v>
      </c>
      <c r="J82" s="115">
        <f>VLOOKUP($H:$H,$M$5:$P$11,4,FALSE)</f>
        <v>79.944</v>
      </c>
      <c r="K82" s="190"/>
      <c r="L82" s="197">
        <f t="shared" si="4"/>
        <v>71.9496</v>
      </c>
      <c r="M82" s="28"/>
      <c r="N82" s="30"/>
      <c r="O82" s="30"/>
      <c r="S82" s="44"/>
    </row>
    <row r="83" spans="1:19" ht="15.6">
      <c r="A83" s="21"/>
      <c r="B83" s="116" t="s">
        <v>3208</v>
      </c>
      <c r="C83" s="111" t="s">
        <v>2189</v>
      </c>
      <c r="D83" s="164" t="s">
        <v>444</v>
      </c>
      <c r="E83" s="113"/>
      <c r="F83" s="117" t="s">
        <v>1877</v>
      </c>
      <c r="G83" s="110" t="str">
        <f t="shared" si="3"/>
        <v>4</v>
      </c>
      <c r="H83" s="114" t="str">
        <f>MID(F:F,9,2)</f>
        <v>4P</v>
      </c>
      <c r="I83" s="115">
        <f>VLOOKUP($H:$H,$M$5:$N$11,2,FALSE)</f>
        <v>66.62</v>
      </c>
      <c r="J83" s="115">
        <f>VLOOKUP($H:$H,$M$5:$P$11,4,FALSE)</f>
        <v>79.944</v>
      </c>
      <c r="K83" s="190"/>
      <c r="L83" s="197">
        <f t="shared" si="4"/>
        <v>71.9496</v>
      </c>
      <c r="M83" s="28"/>
      <c r="N83" s="30"/>
      <c r="O83" s="30"/>
      <c r="S83" s="44"/>
    </row>
    <row r="84" spans="1:19" ht="15.6">
      <c r="A84" s="21"/>
      <c r="B84" s="116" t="s">
        <v>3208</v>
      </c>
      <c r="C84" s="111" t="s">
        <v>3786</v>
      </c>
      <c r="D84" s="164" t="s">
        <v>444</v>
      </c>
      <c r="E84" s="113"/>
      <c r="F84" s="117" t="s">
        <v>1876</v>
      </c>
      <c r="G84" s="110" t="str">
        <f t="shared" si="3"/>
        <v>4</v>
      </c>
      <c r="H84" s="114" t="str">
        <f>MID(F:F,9,2)</f>
        <v>4P</v>
      </c>
      <c r="I84" s="115">
        <f>VLOOKUP($H:$H,$M$5:$N$11,2,FALSE)</f>
        <v>66.62</v>
      </c>
      <c r="J84" s="115">
        <f>VLOOKUP($H:$H,$M$5:$P$11,4,FALSE)</f>
        <v>79.944</v>
      </c>
      <c r="K84" s="190"/>
      <c r="L84" s="197">
        <f t="shared" si="4"/>
        <v>71.9496</v>
      </c>
      <c r="M84" s="28"/>
      <c r="N84" s="30"/>
      <c r="O84" s="30"/>
      <c r="S84" s="44"/>
    </row>
    <row r="85" spans="1:19" ht="15.6">
      <c r="A85" s="21"/>
      <c r="B85" s="116" t="s">
        <v>3208</v>
      </c>
      <c r="C85" s="111" t="s">
        <v>635</v>
      </c>
      <c r="D85" s="164" t="s">
        <v>636</v>
      </c>
      <c r="E85" s="113"/>
      <c r="F85" s="117" t="s">
        <v>3937</v>
      </c>
      <c r="G85" s="110" t="str">
        <f t="shared" si="3"/>
        <v>4</v>
      </c>
      <c r="H85" s="114" t="str">
        <f>MID(F:F,9,2)</f>
        <v>4P</v>
      </c>
      <c r="I85" s="115">
        <f>VLOOKUP($H:$H,$M$5:$N$11,2,FALSE)</f>
        <v>66.62</v>
      </c>
      <c r="J85" s="115">
        <f>VLOOKUP($H:$H,$M$5:$P$11,4,FALSE)</f>
        <v>79.944</v>
      </c>
      <c r="K85" s="190"/>
      <c r="L85" s="197">
        <f t="shared" si="4"/>
        <v>71.9496</v>
      </c>
      <c r="M85" s="28"/>
      <c r="N85" s="30"/>
      <c r="S85" s="44"/>
    </row>
    <row r="86" spans="1:19" ht="15.6">
      <c r="A86" s="21"/>
      <c r="B86" s="116" t="s">
        <v>3208</v>
      </c>
      <c r="C86" s="111" t="s">
        <v>938</v>
      </c>
      <c r="D86" s="164" t="s">
        <v>636</v>
      </c>
      <c r="E86" s="113"/>
      <c r="F86" s="117" t="s">
        <v>1878</v>
      </c>
      <c r="G86" s="110" t="str">
        <f t="shared" si="3"/>
        <v>4</v>
      </c>
      <c r="H86" s="114" t="str">
        <f>MID(F:F,9,2)</f>
        <v>4P</v>
      </c>
      <c r="I86" s="115">
        <f>VLOOKUP($H:$H,$M$5:$N$11,2,FALSE)</f>
        <v>66.62</v>
      </c>
      <c r="J86" s="115">
        <f>VLOOKUP($H:$H,$M$5:$P$11,4,FALSE)</f>
        <v>79.944</v>
      </c>
      <c r="K86" s="190"/>
      <c r="L86" s="197">
        <f t="shared" si="4"/>
        <v>71.9496</v>
      </c>
      <c r="S86" s="44"/>
    </row>
    <row r="87" spans="1:19" ht="15.6">
      <c r="A87" s="21"/>
      <c r="B87" s="110" t="s">
        <v>484</v>
      </c>
      <c r="C87" s="111" t="s">
        <v>2782</v>
      </c>
      <c r="D87" s="164" t="s">
        <v>2783</v>
      </c>
      <c r="E87" s="113"/>
      <c r="F87" s="114" t="s">
        <v>1879</v>
      </c>
      <c r="G87" s="110" t="str">
        <f t="shared" si="3"/>
        <v>4</v>
      </c>
      <c r="H87" s="114" t="str">
        <f>MID(F:F,9,2)</f>
        <v>4P</v>
      </c>
      <c r="I87" s="115">
        <f>VLOOKUP($H:$H,$M$5:$N$11,2,FALSE)</f>
        <v>66.62</v>
      </c>
      <c r="J87" s="115">
        <f>VLOOKUP($H:$H,$M$5:$P$11,4,FALSE)</f>
        <v>79.944</v>
      </c>
      <c r="K87" s="190"/>
      <c r="L87" s="197">
        <f t="shared" si="4"/>
        <v>71.9496</v>
      </c>
      <c r="S87" s="44"/>
    </row>
    <row r="88" spans="1:19" ht="15.6">
      <c r="A88" s="21"/>
      <c r="B88" s="110" t="s">
        <v>2784</v>
      </c>
      <c r="C88" s="111" t="s">
        <v>2785</v>
      </c>
      <c r="D88" s="164" t="s">
        <v>455</v>
      </c>
      <c r="E88" s="113"/>
      <c r="F88" s="114" t="s">
        <v>1881</v>
      </c>
      <c r="G88" s="110" t="str">
        <f t="shared" si="3"/>
        <v>4</v>
      </c>
      <c r="H88" s="114" t="str">
        <f>MID(F:F,9,2)</f>
        <v>4P</v>
      </c>
      <c r="I88" s="115">
        <f>VLOOKUP($H:$H,$M$5:$N$11,2,FALSE)</f>
        <v>66.62</v>
      </c>
      <c r="J88" s="115">
        <f>VLOOKUP($H:$H,$M$5:$P$11,4,FALSE)</f>
        <v>79.944</v>
      </c>
      <c r="K88" s="190"/>
      <c r="L88" s="197">
        <f t="shared" si="4"/>
        <v>71.9496</v>
      </c>
      <c r="S88" s="44"/>
    </row>
    <row r="89" spans="1:19" ht="15.6">
      <c r="A89" s="21"/>
      <c r="B89" s="110" t="s">
        <v>3190</v>
      </c>
      <c r="C89" s="111" t="s">
        <v>3191</v>
      </c>
      <c r="D89" s="164">
        <v>1981</v>
      </c>
      <c r="E89" s="113"/>
      <c r="F89" s="114" t="s">
        <v>1875</v>
      </c>
      <c r="G89" s="110" t="str">
        <f t="shared" si="3"/>
        <v>4</v>
      </c>
      <c r="H89" s="114" t="str">
        <f>MID(F:F,9,2)</f>
        <v>4P</v>
      </c>
      <c r="I89" s="115">
        <f>VLOOKUP($H:$H,$M$5:$N$11,2,FALSE)</f>
        <v>66.62</v>
      </c>
      <c r="J89" s="115">
        <f>VLOOKUP($H:$H,$M$5:$P$11,4,FALSE)</f>
        <v>79.944</v>
      </c>
      <c r="K89" s="190"/>
      <c r="L89" s="197">
        <f t="shared" si="4"/>
        <v>71.9496</v>
      </c>
      <c r="S89" s="44"/>
    </row>
    <row r="90" spans="1:19" ht="15.6">
      <c r="A90" s="21"/>
      <c r="B90" s="116" t="s">
        <v>3208</v>
      </c>
      <c r="C90" s="111" t="s">
        <v>3298</v>
      </c>
      <c r="D90" s="164" t="s">
        <v>4143</v>
      </c>
      <c r="E90" s="113"/>
      <c r="F90" s="117" t="s">
        <v>1882</v>
      </c>
      <c r="G90" s="110" t="str">
        <f t="shared" si="3"/>
        <v>6</v>
      </c>
      <c r="H90" s="114" t="str">
        <f>MID(F:F,9,2)</f>
        <v>6P</v>
      </c>
      <c r="I90" s="115">
        <f>VLOOKUP($H:$H,$M$5:$N$11,2,FALSE)</f>
        <v>99.95</v>
      </c>
      <c r="J90" s="115">
        <f>VLOOKUP($H:$H,$M$5:$P$11,4,FALSE)</f>
        <v>119.94</v>
      </c>
      <c r="K90" s="190"/>
      <c r="L90" s="197">
        <f t="shared" si="4"/>
        <v>107.946</v>
      </c>
      <c r="S90" s="44"/>
    </row>
    <row r="91" spans="1:19" ht="15.6">
      <c r="A91" s="21"/>
      <c r="B91" s="116" t="s">
        <v>484</v>
      </c>
      <c r="C91" s="123" t="s">
        <v>4139</v>
      </c>
      <c r="D91" s="153" t="s">
        <v>3931</v>
      </c>
      <c r="E91" s="113"/>
      <c r="F91" s="117" t="s">
        <v>4140</v>
      </c>
      <c r="G91" s="116" t="str">
        <f t="shared" si="3"/>
        <v>4</v>
      </c>
      <c r="H91" s="117" t="str">
        <f>MID(F:F,9,2)</f>
        <v>4P</v>
      </c>
      <c r="I91" s="124">
        <f>VLOOKUP($H:$H,$M$5:$N$11,2,FALSE)</f>
        <v>66.62</v>
      </c>
      <c r="J91" s="124">
        <f>VLOOKUP($H:$H,$M$5:$P$11,4,FALSE)</f>
        <v>79.944</v>
      </c>
      <c r="K91" s="190"/>
      <c r="L91" s="197">
        <f t="shared" si="4"/>
        <v>71.9496</v>
      </c>
      <c r="S91" s="44"/>
    </row>
    <row r="92" spans="1:19" ht="15.6">
      <c r="A92" s="21"/>
      <c r="B92" s="116" t="s">
        <v>484</v>
      </c>
      <c r="C92" s="111" t="s">
        <v>3776</v>
      </c>
      <c r="D92" s="164" t="s">
        <v>4142</v>
      </c>
      <c r="E92" s="113"/>
      <c r="F92" s="117" t="s">
        <v>3777</v>
      </c>
      <c r="G92" s="110" t="str">
        <f t="shared" si="3"/>
        <v>4</v>
      </c>
      <c r="H92" s="114" t="str">
        <f>MID(F:F,9,2)</f>
        <v>4P</v>
      </c>
      <c r="I92" s="115">
        <f>VLOOKUP($H:$H,$M$5:$N$11,2,FALSE)</f>
        <v>66.62</v>
      </c>
      <c r="J92" s="115">
        <f>VLOOKUP($H:$H,$M$5:$P$11,4,FALSE)</f>
        <v>79.944</v>
      </c>
      <c r="K92" s="190"/>
      <c r="L92" s="197">
        <f t="shared" si="4"/>
        <v>71.9496</v>
      </c>
      <c r="S92" s="44"/>
    </row>
    <row r="93" spans="1:19" ht="15.6">
      <c r="A93" s="21"/>
      <c r="B93" s="116" t="s">
        <v>484</v>
      </c>
      <c r="C93" s="123" t="s">
        <v>4335</v>
      </c>
      <c r="D93" s="164" t="s">
        <v>4336</v>
      </c>
      <c r="E93" s="113"/>
      <c r="F93" s="117" t="s">
        <v>4337</v>
      </c>
      <c r="G93" s="110" t="str">
        <f t="shared" si="3"/>
        <v>4</v>
      </c>
      <c r="H93" s="117" t="str">
        <f>MID(F:F,9,2)</f>
        <v>4P</v>
      </c>
      <c r="I93" s="124">
        <f>VLOOKUP($H:$H,$M$5:$N$11,2,FALSE)</f>
        <v>66.62</v>
      </c>
      <c r="J93" s="124">
        <f>VLOOKUP($H:$H,$M$5:$P$11,4,FALSE)</f>
        <v>79.944</v>
      </c>
      <c r="K93" s="190"/>
      <c r="L93" s="197">
        <f t="shared" si="4"/>
        <v>71.9496</v>
      </c>
      <c r="S93" s="44"/>
    </row>
    <row r="94" spans="1:19" ht="15.6">
      <c r="A94" s="21"/>
      <c r="B94" s="116" t="s">
        <v>484</v>
      </c>
      <c r="C94" s="123" t="s">
        <v>4373</v>
      </c>
      <c r="D94" s="164" t="s">
        <v>4374</v>
      </c>
      <c r="E94" s="113"/>
      <c r="F94" s="117" t="s">
        <v>4375</v>
      </c>
      <c r="G94" s="110" t="str">
        <f t="shared" si="3"/>
        <v>4</v>
      </c>
      <c r="H94" s="117" t="str">
        <f>MID(F:F,9,2)</f>
        <v>4P</v>
      </c>
      <c r="I94" s="124">
        <f>VLOOKUP($H:$H,$M$5:$N$11,2,FALSE)</f>
        <v>66.62</v>
      </c>
      <c r="J94" s="124">
        <f>VLOOKUP($H:$H,$M$5:$P$11,4,FALSE)</f>
        <v>79.944</v>
      </c>
      <c r="K94" s="190"/>
      <c r="L94" s="197">
        <f t="shared" si="4"/>
        <v>71.9496</v>
      </c>
      <c r="S94" s="44"/>
    </row>
    <row r="95" spans="1:19" ht="15.6">
      <c r="A95" s="21"/>
      <c r="B95" s="110" t="s">
        <v>3034</v>
      </c>
      <c r="C95" s="111" t="s">
        <v>4095</v>
      </c>
      <c r="D95" s="164" t="s">
        <v>2739</v>
      </c>
      <c r="E95" s="113"/>
      <c r="F95" s="114" t="s">
        <v>1890</v>
      </c>
      <c r="G95" s="110" t="str">
        <f t="shared" si="3"/>
        <v>4</v>
      </c>
      <c r="H95" s="114" t="str">
        <f>MID(F:F,9,2)</f>
        <v>4P</v>
      </c>
      <c r="I95" s="115">
        <f>VLOOKUP($H:$H,$M$5:$N$11,2,FALSE)</f>
        <v>66.62</v>
      </c>
      <c r="J95" s="115">
        <f>VLOOKUP($H:$H,$M$5:$P$11,4,FALSE)</f>
        <v>79.944</v>
      </c>
      <c r="K95" s="190"/>
      <c r="L95" s="197">
        <f t="shared" si="4"/>
        <v>71.9496</v>
      </c>
      <c r="S95" s="44"/>
    </row>
    <row r="96" spans="1:19" ht="15.6">
      <c r="A96" s="21"/>
      <c r="B96" s="116" t="s">
        <v>3208</v>
      </c>
      <c r="C96" s="111" t="s">
        <v>4095</v>
      </c>
      <c r="D96" s="164" t="s">
        <v>2778</v>
      </c>
      <c r="E96" s="113"/>
      <c r="F96" s="117" t="s">
        <v>1894</v>
      </c>
      <c r="G96" s="110" t="str">
        <f t="shared" si="3"/>
        <v>4</v>
      </c>
      <c r="H96" s="114" t="str">
        <f>MID(F:F,9,2)</f>
        <v>4P</v>
      </c>
      <c r="I96" s="115">
        <f>VLOOKUP($H:$H,$M$5:$N$11,2,FALSE)</f>
        <v>66.62</v>
      </c>
      <c r="J96" s="115">
        <f>VLOOKUP($H:$H,$M$5:$P$11,4,FALSE)</f>
        <v>79.944</v>
      </c>
      <c r="K96" s="190"/>
      <c r="L96" s="197">
        <f t="shared" si="4"/>
        <v>71.9496</v>
      </c>
      <c r="S96" s="44"/>
    </row>
    <row r="97" spans="1:19" ht="15.6">
      <c r="A97" s="21"/>
      <c r="B97" s="116" t="s">
        <v>484</v>
      </c>
      <c r="C97" s="111" t="s">
        <v>4096</v>
      </c>
      <c r="D97" s="164" t="s">
        <v>4279</v>
      </c>
      <c r="E97" s="113"/>
      <c r="F97" s="117" t="s">
        <v>3954</v>
      </c>
      <c r="G97" s="110" t="str">
        <f t="shared" si="3"/>
        <v>4</v>
      </c>
      <c r="H97" s="114" t="str">
        <f>MID(F:F,9,2)</f>
        <v>4P</v>
      </c>
      <c r="I97" s="115">
        <f>VLOOKUP($H:$H,$M$5:$N$11,2,FALSE)</f>
        <v>66.62</v>
      </c>
      <c r="J97" s="115">
        <f>VLOOKUP($H:$H,$M$5:$P$11,4,FALSE)</f>
        <v>79.944</v>
      </c>
      <c r="K97" s="190"/>
      <c r="L97" s="197">
        <f t="shared" si="4"/>
        <v>71.9496</v>
      </c>
      <c r="S97" s="44"/>
    </row>
    <row r="98" spans="1:19" ht="15.6">
      <c r="A98" s="21"/>
      <c r="B98" s="116" t="s">
        <v>484</v>
      </c>
      <c r="C98" s="111" t="s">
        <v>4097</v>
      </c>
      <c r="D98" s="164" t="s">
        <v>4279</v>
      </c>
      <c r="E98" s="113"/>
      <c r="F98" s="117" t="s">
        <v>3824</v>
      </c>
      <c r="G98" s="110" t="str">
        <f t="shared" si="3"/>
        <v>4</v>
      </c>
      <c r="H98" s="114" t="str">
        <f>MID(F:F,9,2)</f>
        <v>4P</v>
      </c>
      <c r="I98" s="115">
        <f>VLOOKUP($H:$H,$M$5:$N$11,2,FALSE)</f>
        <v>66.62</v>
      </c>
      <c r="J98" s="115">
        <f>VLOOKUP($H:$H,$M$5:$P$11,4,FALSE)</f>
        <v>79.944</v>
      </c>
      <c r="K98" s="190"/>
      <c r="L98" s="197">
        <f t="shared" si="4"/>
        <v>71.9496</v>
      </c>
      <c r="S98" s="44"/>
    </row>
    <row r="99" spans="1:19" ht="15.6">
      <c r="A99" s="21"/>
      <c r="B99" s="116" t="s">
        <v>3208</v>
      </c>
      <c r="C99" s="111" t="s">
        <v>2811</v>
      </c>
      <c r="D99" s="164" t="s">
        <v>93</v>
      </c>
      <c r="E99" s="113"/>
      <c r="F99" s="117" t="s">
        <v>1895</v>
      </c>
      <c r="G99" s="110" t="str">
        <f t="shared" si="3"/>
        <v>6</v>
      </c>
      <c r="H99" s="114" t="str">
        <f>MID(F:F,9,2)</f>
        <v>6P</v>
      </c>
      <c r="I99" s="115">
        <f>VLOOKUP($H:$H,$M$5:$N$11,2,FALSE)</f>
        <v>99.95</v>
      </c>
      <c r="J99" s="115">
        <f>VLOOKUP($H:$H,$M$5:$P$11,4,FALSE)</f>
        <v>119.94</v>
      </c>
      <c r="K99" s="190"/>
      <c r="L99" s="197">
        <f t="shared" si="4"/>
        <v>107.946</v>
      </c>
      <c r="S99" s="44"/>
    </row>
    <row r="100" spans="1:19" ht="15.6">
      <c r="A100" s="21"/>
      <c r="B100" s="116" t="s">
        <v>484</v>
      </c>
      <c r="C100" s="123" t="s">
        <v>3764</v>
      </c>
      <c r="D100" s="164" t="s">
        <v>3763</v>
      </c>
      <c r="E100" s="113"/>
      <c r="F100" s="117" t="s">
        <v>3765</v>
      </c>
      <c r="G100" s="110" t="str">
        <f t="shared" si="3"/>
        <v>4</v>
      </c>
      <c r="H100" s="117" t="str">
        <f>MID(F:F,9,2)</f>
        <v>4P</v>
      </c>
      <c r="I100" s="124">
        <f>VLOOKUP($H:$H,$M$5:$N$11,2,FALSE)</f>
        <v>66.62</v>
      </c>
      <c r="J100" s="124">
        <f>VLOOKUP($H:$H,$M$5:$P$11,4,FALSE)</f>
        <v>79.944</v>
      </c>
      <c r="K100" s="190"/>
      <c r="L100" s="197">
        <f t="shared" si="4"/>
        <v>71.9496</v>
      </c>
      <c r="S100" s="44"/>
    </row>
    <row r="101" spans="1:19" ht="15.6">
      <c r="A101" s="21"/>
      <c r="B101" s="110" t="s">
        <v>3043</v>
      </c>
      <c r="C101" s="111" t="s">
        <v>3044</v>
      </c>
      <c r="D101" s="164" t="s">
        <v>2873</v>
      </c>
      <c r="E101" s="113"/>
      <c r="F101" s="114" t="s">
        <v>1897</v>
      </c>
      <c r="G101" s="110" t="str">
        <f t="shared" si="3"/>
        <v>4</v>
      </c>
      <c r="H101" s="114" t="str">
        <f>MID(F:F,9,2)</f>
        <v>4P</v>
      </c>
      <c r="I101" s="115">
        <f>VLOOKUP($H:$H,$M$5:$N$11,2,FALSE)</f>
        <v>66.62</v>
      </c>
      <c r="J101" s="115">
        <f>VLOOKUP($H:$H,$M$5:$P$11,4,FALSE)</f>
        <v>79.944</v>
      </c>
      <c r="K101" s="190"/>
      <c r="L101" s="197">
        <f t="shared" si="4"/>
        <v>71.9496</v>
      </c>
      <c r="S101" s="44"/>
    </row>
    <row r="102" spans="1:19" ht="15.6">
      <c r="A102" s="21"/>
      <c r="B102" s="110" t="s">
        <v>484</v>
      </c>
      <c r="C102" s="111" t="s">
        <v>4498</v>
      </c>
      <c r="D102" s="164" t="s">
        <v>4344</v>
      </c>
      <c r="E102" s="113"/>
      <c r="F102" s="114" t="s">
        <v>4499</v>
      </c>
      <c r="G102" s="110" t="str">
        <f t="shared" si="3"/>
        <v>4</v>
      </c>
      <c r="H102" s="114" t="str">
        <f>MID(F:F,9,2)</f>
        <v>4P</v>
      </c>
      <c r="I102" s="115">
        <f>VLOOKUP($H:$H,$M$5:$N$11,2,FALSE)</f>
        <v>66.62</v>
      </c>
      <c r="J102" s="115">
        <f>VLOOKUP($H:$H,$M$5:$P$11,4,FALSE)</f>
        <v>79.944</v>
      </c>
      <c r="K102" s="190"/>
      <c r="L102" s="197">
        <f t="shared" si="4"/>
        <v>71.9496</v>
      </c>
      <c r="S102" s="44"/>
    </row>
    <row r="103" spans="1:19" ht="15.6">
      <c r="A103" s="21"/>
      <c r="B103" s="110" t="s">
        <v>4500</v>
      </c>
      <c r="C103" s="111" t="s">
        <v>4521</v>
      </c>
      <c r="D103" s="164" t="s">
        <v>4446</v>
      </c>
      <c r="E103" s="113"/>
      <c r="F103" s="114" t="s">
        <v>4501</v>
      </c>
      <c r="G103" s="110" t="str">
        <f t="shared" si="3"/>
        <v>4</v>
      </c>
      <c r="H103" s="114" t="str">
        <f>MID(F:F,9,2)</f>
        <v>4P</v>
      </c>
      <c r="I103" s="115">
        <f>VLOOKUP($H:$H,$M$5:$N$11,2,FALSE)</f>
        <v>66.62</v>
      </c>
      <c r="J103" s="115">
        <f>VLOOKUP($H:$H,$M$5:$P$11,4,FALSE)</f>
        <v>79.944</v>
      </c>
      <c r="K103" s="190"/>
      <c r="L103" s="197">
        <f t="shared" si="4"/>
        <v>71.9496</v>
      </c>
      <c r="S103" s="44"/>
    </row>
    <row r="104" spans="1:19" ht="15.6">
      <c r="A104" s="21"/>
      <c r="B104" s="110" t="s">
        <v>484</v>
      </c>
      <c r="C104" s="111" t="s">
        <v>4558</v>
      </c>
      <c r="D104" s="164" t="s">
        <v>4559</v>
      </c>
      <c r="E104" s="113"/>
      <c r="F104" s="114" t="s">
        <v>4560</v>
      </c>
      <c r="G104" s="110" t="str">
        <f t="shared" si="3"/>
        <v>4</v>
      </c>
      <c r="H104" s="114" t="str">
        <f>MID(F:F,9,2)</f>
        <v>4P</v>
      </c>
      <c r="I104" s="115">
        <v>62.46</v>
      </c>
      <c r="J104" s="115">
        <f>VLOOKUP($H:$H,$M$5:$P$11,4,FALSE)</f>
        <v>79.944</v>
      </c>
      <c r="K104" s="190"/>
      <c r="L104" s="197">
        <f t="shared" si="4"/>
        <v>71.9496</v>
      </c>
      <c r="S104" s="44"/>
    </row>
    <row r="105" spans="1:19" ht="15.6">
      <c r="A105" s="21"/>
      <c r="B105" s="110" t="s">
        <v>484</v>
      </c>
      <c r="C105" s="111" t="s">
        <v>4606</v>
      </c>
      <c r="D105" s="164" t="s">
        <v>4104</v>
      </c>
      <c r="E105" s="113"/>
      <c r="F105" s="114" t="s">
        <v>4502</v>
      </c>
      <c r="G105" s="110" t="str">
        <f t="shared" si="3"/>
        <v>4</v>
      </c>
      <c r="H105" s="114" t="str">
        <f>MID(F:F,9,2)</f>
        <v>4P</v>
      </c>
      <c r="I105" s="115">
        <f>VLOOKUP($H:$H,$M$5:$N$11,2,FALSE)</f>
        <v>66.62</v>
      </c>
      <c r="J105" s="115">
        <f>VLOOKUP($H:$H,$M$5:$P$11,4,FALSE)</f>
        <v>79.944</v>
      </c>
      <c r="K105" s="190"/>
      <c r="L105" s="197">
        <f t="shared" si="4"/>
        <v>71.9496</v>
      </c>
      <c r="S105" s="44"/>
    </row>
    <row r="106" spans="1:19" ht="15.6">
      <c r="A106" s="21"/>
      <c r="B106" s="110" t="s">
        <v>484</v>
      </c>
      <c r="C106" s="111" t="s">
        <v>4607</v>
      </c>
      <c r="D106" s="164" t="s">
        <v>4608</v>
      </c>
      <c r="E106" s="113"/>
      <c r="F106" s="114" t="s">
        <v>4610</v>
      </c>
      <c r="G106" s="110" t="str">
        <f t="shared" si="3"/>
        <v>4</v>
      </c>
      <c r="H106" s="114" t="str">
        <f>MID(F:F,9,2)</f>
        <v>4P</v>
      </c>
      <c r="I106" s="115">
        <f>VLOOKUP($H:$H,$M$5:$N$11,2,FALSE)</f>
        <v>66.62</v>
      </c>
      <c r="J106" s="115">
        <f>VLOOKUP($H:$H,$M$5:$P$11,4,FALSE)</f>
        <v>79.944</v>
      </c>
      <c r="K106" s="190"/>
      <c r="L106" s="197">
        <f t="shared" si="4"/>
        <v>71.9496</v>
      </c>
      <c r="S106" s="44"/>
    </row>
    <row r="107" spans="1:19" ht="15.6">
      <c r="A107" s="21"/>
      <c r="B107" s="110" t="s">
        <v>484</v>
      </c>
      <c r="C107" s="111" t="s">
        <v>4503</v>
      </c>
      <c r="D107" s="164" t="s">
        <v>4344</v>
      </c>
      <c r="E107" s="113"/>
      <c r="F107" s="114" t="s">
        <v>4504</v>
      </c>
      <c r="G107" s="110" t="str">
        <f t="shared" si="3"/>
        <v>4</v>
      </c>
      <c r="H107" s="114" t="str">
        <f>MID(F:F,9,2)</f>
        <v>4P</v>
      </c>
      <c r="I107" s="115">
        <f>VLOOKUP($H:$H,$M$5:$N$11,2,FALSE)</f>
        <v>66.62</v>
      </c>
      <c r="J107" s="115">
        <f>VLOOKUP($H:$H,$M$5:$P$11,4,FALSE)</f>
        <v>79.944</v>
      </c>
      <c r="K107" s="190"/>
      <c r="L107" s="197">
        <f t="shared" si="4"/>
        <v>71.9496</v>
      </c>
      <c r="S107" s="44"/>
    </row>
    <row r="108" spans="1:19" ht="15.6">
      <c r="A108" s="21"/>
      <c r="B108" s="110" t="s">
        <v>484</v>
      </c>
      <c r="C108" s="111" t="s">
        <v>4505</v>
      </c>
      <c r="D108" s="164" t="s">
        <v>3919</v>
      </c>
      <c r="E108" s="113"/>
      <c r="F108" s="114" t="s">
        <v>4506</v>
      </c>
      <c r="G108" s="110" t="str">
        <f t="shared" si="3"/>
        <v>4</v>
      </c>
      <c r="H108" s="114" t="str">
        <f>MID(F:F,9,2)</f>
        <v>4P</v>
      </c>
      <c r="I108" s="115">
        <f>VLOOKUP($H:$H,$M$5:$N$11,2,FALSE)</f>
        <v>66.62</v>
      </c>
      <c r="J108" s="115">
        <f>VLOOKUP($H:$H,$M$5:$P$11,4,FALSE)</f>
        <v>79.944</v>
      </c>
      <c r="K108" s="190"/>
      <c r="L108" s="197">
        <f t="shared" si="4"/>
        <v>71.9496</v>
      </c>
      <c r="S108" s="44"/>
    </row>
    <row r="109" spans="1:19" ht="15.6">
      <c r="A109" s="21"/>
      <c r="B109" s="110" t="s">
        <v>3036</v>
      </c>
      <c r="C109" s="111" t="s">
        <v>4240</v>
      </c>
      <c r="D109" s="164" t="s">
        <v>4241</v>
      </c>
      <c r="E109" s="113"/>
      <c r="F109" s="114" t="s">
        <v>1891</v>
      </c>
      <c r="G109" s="110" t="str">
        <f t="shared" si="3"/>
        <v>4</v>
      </c>
      <c r="H109" s="114" t="str">
        <f>MID(F:F,9,2)</f>
        <v>4P</v>
      </c>
      <c r="I109" s="115">
        <f>VLOOKUP($H:$H,$M$5:$N$11,2,FALSE)</f>
        <v>66.62</v>
      </c>
      <c r="J109" s="115">
        <f>VLOOKUP($H:$H,$M$5:$P$11,4,FALSE)</f>
        <v>79.944</v>
      </c>
      <c r="K109" s="190"/>
      <c r="L109" s="197">
        <f t="shared" si="4"/>
        <v>71.9496</v>
      </c>
      <c r="S109" s="44"/>
    </row>
    <row r="110" spans="1:19" ht="15.6">
      <c r="A110" s="21"/>
      <c r="B110" s="116" t="s">
        <v>3208</v>
      </c>
      <c r="C110" s="111" t="s">
        <v>3800</v>
      </c>
      <c r="D110" s="153" t="s">
        <v>3801</v>
      </c>
      <c r="E110" s="113"/>
      <c r="F110" s="117" t="s">
        <v>1892</v>
      </c>
      <c r="G110" s="110" t="str">
        <f t="shared" si="3"/>
        <v>4</v>
      </c>
      <c r="H110" s="114" t="str">
        <f>MID(F:F,9,2)</f>
        <v>4P</v>
      </c>
      <c r="I110" s="115">
        <f>VLOOKUP($H:$H,$M$5:$N$11,2,FALSE)</f>
        <v>66.62</v>
      </c>
      <c r="J110" s="115">
        <f>VLOOKUP($H:$H,$M$5:$P$11,4,FALSE)</f>
        <v>79.944</v>
      </c>
      <c r="K110" s="190"/>
      <c r="L110" s="197">
        <f t="shared" si="4"/>
        <v>71.9496</v>
      </c>
      <c r="S110" s="44"/>
    </row>
    <row r="111" spans="1:19" ht="15.6">
      <c r="A111" s="21"/>
      <c r="B111" s="116" t="s">
        <v>2784</v>
      </c>
      <c r="C111" s="123" t="s">
        <v>851</v>
      </c>
      <c r="D111" s="153">
        <v>2009</v>
      </c>
      <c r="E111" s="113"/>
      <c r="F111" s="117" t="s">
        <v>1893</v>
      </c>
      <c r="G111" s="116" t="str">
        <f t="shared" si="3"/>
        <v>4</v>
      </c>
      <c r="H111" s="117" t="str">
        <f>MID(F:F,9,2)</f>
        <v>4P</v>
      </c>
      <c r="I111" s="124">
        <f>VLOOKUP($H:$H,$M$5:$N$11,2,FALSE)</f>
        <v>66.62</v>
      </c>
      <c r="J111" s="124">
        <f>VLOOKUP($H:$H,$M$5:$P$11,4,FALSE)</f>
        <v>79.944</v>
      </c>
      <c r="K111" s="190"/>
      <c r="L111" s="197">
        <f t="shared" si="4"/>
        <v>71.9496</v>
      </c>
      <c r="S111" s="44"/>
    </row>
    <row r="112" spans="1:19" ht="15.6">
      <c r="A112" s="21"/>
      <c r="B112" s="116" t="s">
        <v>484</v>
      </c>
      <c r="C112" s="111" t="s">
        <v>3979</v>
      </c>
      <c r="D112" s="153" t="s">
        <v>4242</v>
      </c>
      <c r="E112" s="113"/>
      <c r="F112" s="117" t="s">
        <v>3978</v>
      </c>
      <c r="G112" s="110" t="str">
        <f t="shared" si="3"/>
        <v>4</v>
      </c>
      <c r="H112" s="114" t="str">
        <f>MID(F:F,9,2)</f>
        <v>4P</v>
      </c>
      <c r="I112" s="115">
        <f>VLOOKUP($H:$H,$M$5:$N$11,2,FALSE)</f>
        <v>66.62</v>
      </c>
      <c r="J112" s="115">
        <f>VLOOKUP($H:$H,$M$5:$P$11,4,FALSE)</f>
        <v>79.944</v>
      </c>
      <c r="K112" s="190"/>
      <c r="L112" s="197">
        <f t="shared" si="4"/>
        <v>71.9496</v>
      </c>
      <c r="S112" s="44"/>
    </row>
    <row r="113" spans="1:19" ht="15.6">
      <c r="A113" s="21"/>
      <c r="B113" s="116" t="s">
        <v>484</v>
      </c>
      <c r="C113" s="111" t="s">
        <v>3981</v>
      </c>
      <c r="D113" s="153" t="s">
        <v>4243</v>
      </c>
      <c r="E113" s="113"/>
      <c r="F113" s="117" t="s">
        <v>3980</v>
      </c>
      <c r="G113" s="110" t="str">
        <f t="shared" si="3"/>
        <v>4</v>
      </c>
      <c r="H113" s="114" t="str">
        <f>MID(F:F,9,2)</f>
        <v>4P</v>
      </c>
      <c r="I113" s="115">
        <f>VLOOKUP($H:$H,$M$5:$N$11,2,FALSE)</f>
        <v>66.62</v>
      </c>
      <c r="J113" s="115">
        <f>VLOOKUP($H:$H,$M$5:$P$11,4,FALSE)</f>
        <v>79.944</v>
      </c>
      <c r="K113" s="190"/>
      <c r="L113" s="197">
        <f t="shared" si="4"/>
        <v>71.9496</v>
      </c>
      <c r="S113" s="44"/>
    </row>
    <row r="114" spans="1:19" ht="15.6">
      <c r="A114" s="21"/>
      <c r="B114" s="116" t="s">
        <v>4500</v>
      </c>
      <c r="C114" s="123" t="s">
        <v>4540</v>
      </c>
      <c r="D114" s="153" t="s">
        <v>4472</v>
      </c>
      <c r="E114" s="113"/>
      <c r="F114" s="117" t="s">
        <v>4542</v>
      </c>
      <c r="G114" s="116" t="str">
        <f t="shared" si="3"/>
        <v>4</v>
      </c>
      <c r="H114" s="117" t="str">
        <f>MID(F:F,9,2)</f>
        <v>4P</v>
      </c>
      <c r="I114" s="124">
        <f>VLOOKUP($H:$H,$M$5:$N$11,2,FALSE)</f>
        <v>66.62</v>
      </c>
      <c r="J114" s="124">
        <f>VLOOKUP($H:$H,$M$5:$P$11,4,FALSE)</f>
        <v>79.944</v>
      </c>
      <c r="K114" s="190"/>
      <c r="L114" s="197">
        <f t="shared" si="4"/>
        <v>71.9496</v>
      </c>
      <c r="S114" s="44"/>
    </row>
    <row r="115" spans="1:19" ht="15.6">
      <c r="A115" s="21"/>
      <c r="B115" s="110" t="s">
        <v>3208</v>
      </c>
      <c r="C115" s="111" t="s">
        <v>637</v>
      </c>
      <c r="D115" s="164" t="s">
        <v>749</v>
      </c>
      <c r="E115" s="113"/>
      <c r="F115" s="114" t="s">
        <v>1880</v>
      </c>
      <c r="G115" s="110" t="str">
        <f t="shared" si="3"/>
        <v>4</v>
      </c>
      <c r="H115" s="114" t="str">
        <f>MID(F:F,9,2)</f>
        <v>4P</v>
      </c>
      <c r="I115" s="115">
        <f>VLOOKUP($H:$H,$M$5:$N$11,2,FALSE)</f>
        <v>66.62</v>
      </c>
      <c r="J115" s="115">
        <f>VLOOKUP($H:$H,$M$5:$P$11,4,FALSE)</f>
        <v>79.944</v>
      </c>
      <c r="K115" s="190"/>
      <c r="L115" s="197">
        <f t="shared" si="4"/>
        <v>71.9496</v>
      </c>
      <c r="S115" s="44"/>
    </row>
    <row r="116" spans="1:19" ht="15.6">
      <c r="A116" s="21"/>
      <c r="B116" s="110" t="s">
        <v>484</v>
      </c>
      <c r="C116" s="111" t="s">
        <v>4407</v>
      </c>
      <c r="D116" s="164" t="s">
        <v>4406</v>
      </c>
      <c r="E116" s="113"/>
      <c r="F116" s="114" t="s">
        <v>3960</v>
      </c>
      <c r="G116" s="110" t="str">
        <f t="shared" si="3"/>
        <v>4</v>
      </c>
      <c r="H116" s="114" t="str">
        <f>MID(F:F,9,2)</f>
        <v>4P</v>
      </c>
      <c r="I116" s="115">
        <f>VLOOKUP($H:$H,$M$5:$N$11,2,FALSE)</f>
        <v>66.62</v>
      </c>
      <c r="J116" s="115">
        <f>VLOOKUP($H:$H,$M$5:$P$11,4,FALSE)</f>
        <v>79.944</v>
      </c>
      <c r="K116" s="190"/>
      <c r="L116" s="197">
        <f t="shared" si="4"/>
        <v>71.9496</v>
      </c>
      <c r="S116" s="44"/>
    </row>
    <row r="117" spans="1:19" ht="15.6">
      <c r="A117" s="21"/>
      <c r="B117" s="110" t="s">
        <v>2877</v>
      </c>
      <c r="C117" s="111" t="s">
        <v>2878</v>
      </c>
      <c r="D117" s="164" t="s">
        <v>4161</v>
      </c>
      <c r="E117" s="113"/>
      <c r="F117" s="114" t="s">
        <v>1817</v>
      </c>
      <c r="G117" s="110" t="str">
        <f t="shared" si="3"/>
        <v>4</v>
      </c>
      <c r="H117" s="114" t="str">
        <f>MID(F:F,9,2)</f>
        <v>4P</v>
      </c>
      <c r="I117" s="115">
        <f>VLOOKUP($H:$H,$M$5:$N$11,2,FALSE)</f>
        <v>66.62</v>
      </c>
      <c r="J117" s="115">
        <f>VLOOKUP($H:$H,$M$5:$P$11,4,FALSE)</f>
        <v>79.944</v>
      </c>
      <c r="K117" s="190"/>
      <c r="L117" s="197">
        <f t="shared" si="4"/>
        <v>71.9496</v>
      </c>
      <c r="S117" s="44"/>
    </row>
    <row r="118" spans="1:94" s="28" customFormat="1" ht="15.6">
      <c r="A118" s="21"/>
      <c r="B118" s="116" t="s">
        <v>290</v>
      </c>
      <c r="C118" s="111" t="s">
        <v>2790</v>
      </c>
      <c r="D118" s="164" t="s">
        <v>4295</v>
      </c>
      <c r="E118" s="113"/>
      <c r="F118" s="117" t="s">
        <v>1813</v>
      </c>
      <c r="G118" s="110" t="str">
        <f t="shared" si="3"/>
        <v>2</v>
      </c>
      <c r="H118" s="114" t="str">
        <f>MID(F:F,9,2)</f>
        <v>2P</v>
      </c>
      <c r="I118" s="115">
        <f>VLOOKUP($H:$H,$M$5:$N$11,2,FALSE)</f>
        <v>33.28</v>
      </c>
      <c r="J118" s="115">
        <f>VLOOKUP($H:$H,$M$5:$P$11,4,FALSE)</f>
        <v>39.939327999999996</v>
      </c>
      <c r="K118" s="190"/>
      <c r="L118" s="197">
        <f t="shared" si="4"/>
        <v>35.9453952</v>
      </c>
      <c r="M118" s="10"/>
      <c r="N118" s="26"/>
      <c r="O118" s="26"/>
      <c r="P118" s="29"/>
      <c r="Q118" s="202"/>
      <c r="R118" s="43"/>
      <c r="S118" s="44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/>
      <c r="BL118" s="202"/>
      <c r="BM118" s="202"/>
      <c r="BN118" s="202"/>
      <c r="BO118" s="202"/>
      <c r="BP118" s="202"/>
      <c r="BQ118" s="202"/>
      <c r="BR118" s="202"/>
      <c r="BS118" s="202"/>
      <c r="BT118" s="202"/>
      <c r="BU118" s="202"/>
      <c r="BV118" s="202"/>
      <c r="BW118" s="202"/>
      <c r="BX118" s="202"/>
      <c r="BY118" s="202"/>
      <c r="BZ118" s="202"/>
      <c r="CA118" s="202"/>
      <c r="CB118" s="202"/>
      <c r="CC118" s="202"/>
      <c r="CD118" s="202"/>
      <c r="CE118" s="202"/>
      <c r="CF118" s="202"/>
      <c r="CG118" s="202"/>
      <c r="CH118" s="202"/>
      <c r="CI118" s="202"/>
      <c r="CJ118" s="202"/>
      <c r="CK118" s="202"/>
      <c r="CL118" s="202"/>
      <c r="CM118" s="202"/>
      <c r="CN118" s="202"/>
      <c r="CO118" s="202"/>
      <c r="CP118" s="202"/>
    </row>
    <row r="119" spans="1:19" ht="15.6">
      <c r="A119" s="21"/>
      <c r="B119" s="116" t="s">
        <v>290</v>
      </c>
      <c r="C119" s="111" t="s">
        <v>2789</v>
      </c>
      <c r="D119" s="164" t="s">
        <v>4162</v>
      </c>
      <c r="E119" s="113"/>
      <c r="F119" s="117" t="s">
        <v>1814</v>
      </c>
      <c r="G119" s="110" t="str">
        <f t="shared" si="3"/>
        <v>3</v>
      </c>
      <c r="H119" s="114" t="str">
        <f>MID(F:F,9,2)</f>
        <v>3P</v>
      </c>
      <c r="I119" s="115">
        <f>VLOOKUP($H:$H,$M$5:$N$11,2,FALSE)</f>
        <v>49.95</v>
      </c>
      <c r="J119" s="115">
        <f>VLOOKUP($H:$H,$M$5:$P$11,4,FALSE)</f>
        <v>59.94</v>
      </c>
      <c r="K119" s="190"/>
      <c r="L119" s="197">
        <f t="shared" si="4"/>
        <v>53.946</v>
      </c>
      <c r="S119" s="44"/>
    </row>
    <row r="120" spans="1:19" ht="15.6">
      <c r="A120" s="21"/>
      <c r="B120" s="110" t="s">
        <v>2883</v>
      </c>
      <c r="C120" s="111" t="s">
        <v>2884</v>
      </c>
      <c r="D120" s="164" t="s">
        <v>3995</v>
      </c>
      <c r="E120" s="113"/>
      <c r="F120" s="114" t="s">
        <v>1820</v>
      </c>
      <c r="G120" s="110" t="str">
        <f t="shared" si="3"/>
        <v>4</v>
      </c>
      <c r="H120" s="114" t="str">
        <f>MID(F:F,9,2)</f>
        <v>4P</v>
      </c>
      <c r="I120" s="115">
        <f>VLOOKUP($H:$H,$M$5:$N$11,2,FALSE)</f>
        <v>66.62</v>
      </c>
      <c r="J120" s="115">
        <f>VLOOKUP($H:$H,$M$5:$P$11,4,FALSE)</f>
        <v>79.944</v>
      </c>
      <c r="K120" s="190"/>
      <c r="L120" s="197">
        <f t="shared" si="4"/>
        <v>71.9496</v>
      </c>
      <c r="S120" s="44"/>
    </row>
    <row r="121" spans="1:19" ht="15.6">
      <c r="A121" s="21"/>
      <c r="B121" s="110" t="s">
        <v>290</v>
      </c>
      <c r="C121" s="111" t="s">
        <v>291</v>
      </c>
      <c r="D121" s="164" t="s">
        <v>292</v>
      </c>
      <c r="E121" s="113"/>
      <c r="F121" s="114" t="s">
        <v>1810</v>
      </c>
      <c r="G121" s="110" t="str">
        <f t="shared" si="3"/>
        <v>3</v>
      </c>
      <c r="H121" s="114" t="str">
        <f>MID(F:F,9,2)</f>
        <v>3P</v>
      </c>
      <c r="I121" s="115">
        <f>VLOOKUP($H:$H,$M$5:$N$11,2,FALSE)</f>
        <v>49.95</v>
      </c>
      <c r="J121" s="115">
        <f>VLOOKUP($H:$H,$M$5:$P$11,4,FALSE)</f>
        <v>59.94</v>
      </c>
      <c r="K121" s="190"/>
      <c r="L121" s="197">
        <f t="shared" si="4"/>
        <v>53.946</v>
      </c>
      <c r="S121" s="44"/>
    </row>
    <row r="122" spans="1:19" ht="15.6">
      <c r="A122" s="21"/>
      <c r="B122" s="110" t="s">
        <v>293</v>
      </c>
      <c r="C122" s="111" t="s">
        <v>294</v>
      </c>
      <c r="D122" s="164" t="s">
        <v>4164</v>
      </c>
      <c r="E122" s="113"/>
      <c r="F122" s="114" t="s">
        <v>1811</v>
      </c>
      <c r="G122" s="110" t="str">
        <f t="shared" si="3"/>
        <v>3</v>
      </c>
      <c r="H122" s="114" t="str">
        <f>MID(F:F,9,2)</f>
        <v>3P</v>
      </c>
      <c r="I122" s="115">
        <f>VLOOKUP($H:$H,$M$5:$N$11,2,FALSE)</f>
        <v>49.95</v>
      </c>
      <c r="J122" s="115">
        <f>VLOOKUP($H:$H,$M$5:$P$11,4,FALSE)</f>
        <v>59.94</v>
      </c>
      <c r="K122" s="190"/>
      <c r="L122" s="197">
        <f t="shared" si="4"/>
        <v>53.946</v>
      </c>
      <c r="O122" s="30"/>
      <c r="S122" s="44"/>
    </row>
    <row r="123" spans="1:19" ht="15.6">
      <c r="A123" s="21"/>
      <c r="B123" s="110" t="s">
        <v>295</v>
      </c>
      <c r="C123" s="111" t="s">
        <v>296</v>
      </c>
      <c r="D123" s="164" t="s">
        <v>4165</v>
      </c>
      <c r="E123" s="113"/>
      <c r="F123" s="114" t="s">
        <v>1812</v>
      </c>
      <c r="G123" s="110" t="str">
        <f t="shared" si="3"/>
        <v>3</v>
      </c>
      <c r="H123" s="114" t="str">
        <f>MID(F:F,9,2)</f>
        <v>3P</v>
      </c>
      <c r="I123" s="115">
        <f>VLOOKUP($H:$H,$M$5:$N$11,2,FALSE)</f>
        <v>49.95</v>
      </c>
      <c r="J123" s="115">
        <f>VLOOKUP($H:$H,$M$5:$P$11,4,FALSE)</f>
        <v>59.94</v>
      </c>
      <c r="K123" s="190"/>
      <c r="L123" s="197">
        <f t="shared" si="4"/>
        <v>53.946</v>
      </c>
      <c r="M123" s="28"/>
      <c r="N123" s="30"/>
      <c r="S123" s="44"/>
    </row>
    <row r="124" spans="1:19" ht="15.6">
      <c r="A124" s="21"/>
      <c r="B124" s="110" t="s">
        <v>2846</v>
      </c>
      <c r="C124" s="111" t="s">
        <v>2847</v>
      </c>
      <c r="D124" s="164" t="s">
        <v>2848</v>
      </c>
      <c r="E124" s="113"/>
      <c r="F124" s="114" t="s">
        <v>1815</v>
      </c>
      <c r="G124" s="110" t="str">
        <f t="shared" si="3"/>
        <v>3</v>
      </c>
      <c r="H124" s="114" t="str">
        <f>MID(F:F,9,2)</f>
        <v>3P</v>
      </c>
      <c r="I124" s="115">
        <f>VLOOKUP($H:$H,$M$5:$N$11,2,FALSE)</f>
        <v>49.95</v>
      </c>
      <c r="J124" s="115">
        <f>VLOOKUP($H:$H,$M$5:$P$11,4,FALSE)</f>
        <v>59.94</v>
      </c>
      <c r="K124" s="190"/>
      <c r="L124" s="197">
        <f t="shared" si="4"/>
        <v>53.946</v>
      </c>
      <c r="S124" s="44"/>
    </row>
    <row r="125" spans="1:19" ht="15.6">
      <c r="A125" s="21"/>
      <c r="B125" s="110" t="s">
        <v>2761</v>
      </c>
      <c r="C125" s="111" t="s">
        <v>2762</v>
      </c>
      <c r="D125" s="164" t="s">
        <v>3996</v>
      </c>
      <c r="E125" s="113"/>
      <c r="F125" s="114" t="s">
        <v>1822</v>
      </c>
      <c r="G125" s="110" t="str">
        <f t="shared" si="3"/>
        <v>4</v>
      </c>
      <c r="H125" s="114" t="str">
        <f>MID(F:F,9,2)</f>
        <v>4P</v>
      </c>
      <c r="I125" s="115">
        <f>VLOOKUP($H:$H,$M$5:$N$11,2,FALSE)</f>
        <v>66.62</v>
      </c>
      <c r="J125" s="115">
        <f>VLOOKUP($H:$H,$M$5:$P$11,4,FALSE)</f>
        <v>79.944</v>
      </c>
      <c r="K125" s="190"/>
      <c r="L125" s="197">
        <f t="shared" si="4"/>
        <v>71.9496</v>
      </c>
      <c r="S125" s="44"/>
    </row>
    <row r="126" spans="1:19" ht="15.6">
      <c r="A126" s="21"/>
      <c r="B126" s="110" t="s">
        <v>2946</v>
      </c>
      <c r="C126" s="111" t="s">
        <v>2947</v>
      </c>
      <c r="D126" s="164" t="s">
        <v>4149</v>
      </c>
      <c r="E126" s="113"/>
      <c r="F126" s="114" t="s">
        <v>1823</v>
      </c>
      <c r="G126" s="110" t="str">
        <f t="shared" si="3"/>
        <v>6</v>
      </c>
      <c r="H126" s="114" t="str">
        <f>MID(F:F,9,2)</f>
        <v>6P</v>
      </c>
      <c r="I126" s="115">
        <f>VLOOKUP($H:$H,$M$5:$N$11,2,FALSE)</f>
        <v>99.95</v>
      </c>
      <c r="J126" s="115">
        <f>VLOOKUP($H:$H,$M$5:$P$11,4,FALSE)</f>
        <v>119.94</v>
      </c>
      <c r="K126" s="190"/>
      <c r="L126" s="197">
        <f t="shared" si="4"/>
        <v>107.946</v>
      </c>
      <c r="S126" s="44"/>
    </row>
    <row r="127" spans="1:19" ht="15.6">
      <c r="A127" s="21"/>
      <c r="B127" s="110" t="s">
        <v>2758</v>
      </c>
      <c r="C127" s="111" t="s">
        <v>2759</v>
      </c>
      <c r="D127" s="164" t="s">
        <v>1113</v>
      </c>
      <c r="E127" s="113"/>
      <c r="F127" s="114" t="s">
        <v>1821</v>
      </c>
      <c r="G127" s="110" t="str">
        <f t="shared" si="3"/>
        <v>4</v>
      </c>
      <c r="H127" s="114" t="str">
        <f>MID(F:F,9,2)</f>
        <v>4P</v>
      </c>
      <c r="I127" s="115">
        <f>VLOOKUP($H:$H,$M$5:$N$11,2,FALSE)</f>
        <v>66.62</v>
      </c>
      <c r="J127" s="115">
        <f>VLOOKUP($H:$H,$M$5:$P$11,4,FALSE)</f>
        <v>79.944</v>
      </c>
      <c r="K127" s="190"/>
      <c r="L127" s="197">
        <f t="shared" si="4"/>
        <v>71.9496</v>
      </c>
      <c r="S127" s="44"/>
    </row>
    <row r="128" spans="1:19" ht="15.6">
      <c r="A128" s="21"/>
      <c r="B128" s="110" t="s">
        <v>478</v>
      </c>
      <c r="C128" s="111" t="s">
        <v>479</v>
      </c>
      <c r="D128" s="164"/>
      <c r="E128" s="113"/>
      <c r="F128" s="114" t="s">
        <v>1828</v>
      </c>
      <c r="G128" s="110" t="str">
        <f t="shared" si="3"/>
        <v>4</v>
      </c>
      <c r="H128" s="114" t="str">
        <f>MID(F:F,9,2)</f>
        <v>4P</v>
      </c>
      <c r="I128" s="115">
        <f>VLOOKUP($H:$H,$M$5:$N$11,2,FALSE)</f>
        <v>66.62</v>
      </c>
      <c r="J128" s="115">
        <f>VLOOKUP($H:$H,$M$5:$P$11,4,FALSE)</f>
        <v>79.944</v>
      </c>
      <c r="K128" s="190"/>
      <c r="L128" s="197">
        <f t="shared" si="4"/>
        <v>71.9496</v>
      </c>
      <c r="S128" s="44"/>
    </row>
    <row r="129" spans="1:19" ht="15.6">
      <c r="A129" s="21"/>
      <c r="B129" s="110" t="s">
        <v>327</v>
      </c>
      <c r="C129" s="111" t="s">
        <v>328</v>
      </c>
      <c r="D129" s="164" t="s">
        <v>329</v>
      </c>
      <c r="E129" s="113"/>
      <c r="F129" s="114" t="s">
        <v>1825</v>
      </c>
      <c r="G129" s="110" t="str">
        <f t="shared" si="3"/>
        <v>4</v>
      </c>
      <c r="H129" s="114" t="str">
        <f>MID(F:F,9,2)</f>
        <v>4P</v>
      </c>
      <c r="I129" s="115">
        <f>VLOOKUP($H:$H,$M$5:$N$11,2,FALSE)</f>
        <v>66.62</v>
      </c>
      <c r="J129" s="115">
        <f>VLOOKUP($H:$H,$M$5:$P$11,4,FALSE)</f>
        <v>79.944</v>
      </c>
      <c r="K129" s="190"/>
      <c r="L129" s="197">
        <f t="shared" si="4"/>
        <v>71.9496</v>
      </c>
      <c r="S129" s="44"/>
    </row>
    <row r="130" spans="1:19" ht="15.6">
      <c r="A130" s="21"/>
      <c r="B130" s="110" t="s">
        <v>2948</v>
      </c>
      <c r="C130" s="111" t="s">
        <v>2949</v>
      </c>
      <c r="D130" s="164" t="s">
        <v>2950</v>
      </c>
      <c r="E130" s="113"/>
      <c r="F130" s="114" t="s">
        <v>1824</v>
      </c>
      <c r="G130" s="110" t="str">
        <f t="shared" si="3"/>
        <v>4</v>
      </c>
      <c r="H130" s="114" t="str">
        <f>MID(F:F,9,2)</f>
        <v>4P</v>
      </c>
      <c r="I130" s="115">
        <f>VLOOKUP($H:$H,$M$5:$N$11,2,FALSE)</f>
        <v>66.62</v>
      </c>
      <c r="J130" s="115">
        <f>VLOOKUP($H:$H,$M$5:$P$11,4,FALSE)</f>
        <v>79.944</v>
      </c>
      <c r="K130" s="190"/>
      <c r="L130" s="197">
        <f t="shared" si="4"/>
        <v>71.9496</v>
      </c>
      <c r="S130" s="44"/>
    </row>
    <row r="131" spans="1:19" ht="15.6">
      <c r="A131" s="21"/>
      <c r="B131" s="110" t="s">
        <v>330</v>
      </c>
      <c r="C131" s="111" t="s">
        <v>331</v>
      </c>
      <c r="D131" s="164" t="s">
        <v>332</v>
      </c>
      <c r="E131" s="113"/>
      <c r="F131" s="114" t="s">
        <v>1826</v>
      </c>
      <c r="G131" s="110" t="str">
        <f t="shared" si="3"/>
        <v>4</v>
      </c>
      <c r="H131" s="114" t="str">
        <f>MID(F:F,9,2)</f>
        <v>4P</v>
      </c>
      <c r="I131" s="115">
        <f>VLOOKUP($H:$H,$M$5:$N$11,2,FALSE)</f>
        <v>66.62</v>
      </c>
      <c r="J131" s="115">
        <f>VLOOKUP($H:$H,$M$5:$P$11,4,FALSE)</f>
        <v>79.944</v>
      </c>
      <c r="K131" s="190"/>
      <c r="L131" s="197">
        <f t="shared" si="4"/>
        <v>71.9496</v>
      </c>
      <c r="S131" s="44"/>
    </row>
    <row r="132" spans="1:19" ht="15.6">
      <c r="A132" s="21"/>
      <c r="B132" s="110" t="s">
        <v>1</v>
      </c>
      <c r="C132" s="111" t="s">
        <v>2</v>
      </c>
      <c r="D132" s="164" t="s">
        <v>3</v>
      </c>
      <c r="E132" s="113"/>
      <c r="F132" s="114" t="s">
        <v>1827</v>
      </c>
      <c r="G132" s="110" t="str">
        <f t="shared" si="3"/>
        <v>4</v>
      </c>
      <c r="H132" s="114" t="str">
        <f>MID(F:F,9,2)</f>
        <v>4P</v>
      </c>
      <c r="I132" s="115">
        <f>VLOOKUP($H:$H,$M$5:$N$11,2,FALSE)</f>
        <v>66.62</v>
      </c>
      <c r="J132" s="115">
        <f>VLOOKUP($H:$H,$M$5:$P$11,4,FALSE)</f>
        <v>79.944</v>
      </c>
      <c r="K132" s="190"/>
      <c r="L132" s="197">
        <f t="shared" si="4"/>
        <v>71.9496</v>
      </c>
      <c r="S132" s="44"/>
    </row>
    <row r="133" spans="1:19" ht="15.6">
      <c r="A133" s="21"/>
      <c r="B133" s="110" t="s">
        <v>480</v>
      </c>
      <c r="C133" s="111" t="s">
        <v>481</v>
      </c>
      <c r="D133" s="164" t="s">
        <v>4296</v>
      </c>
      <c r="E133" s="113"/>
      <c r="F133" s="114" t="s">
        <v>1829</v>
      </c>
      <c r="G133" s="110" t="str">
        <f aca="true" t="shared" si="5" ref="G133:G196">LEFT(H133,1)</f>
        <v>6</v>
      </c>
      <c r="H133" s="114" t="str">
        <f>MID(F:F,9,2)</f>
        <v>6P</v>
      </c>
      <c r="I133" s="115">
        <f>VLOOKUP($H:$H,$M$5:$N$11,2,FALSE)</f>
        <v>99.95</v>
      </c>
      <c r="J133" s="115">
        <f>VLOOKUP($H:$H,$M$5:$P$11,4,FALSE)</f>
        <v>119.94</v>
      </c>
      <c r="K133" s="190"/>
      <c r="L133" s="197">
        <f t="shared" si="4"/>
        <v>107.946</v>
      </c>
      <c r="S133" s="44"/>
    </row>
    <row r="134" spans="1:19" ht="15.6">
      <c r="A134" s="21"/>
      <c r="B134" s="110" t="s">
        <v>2879</v>
      </c>
      <c r="C134" s="111" t="s">
        <v>2880</v>
      </c>
      <c r="D134" s="164" t="s">
        <v>815</v>
      </c>
      <c r="E134" s="113"/>
      <c r="F134" s="114" t="s">
        <v>1818</v>
      </c>
      <c r="G134" s="110" t="str">
        <f t="shared" si="5"/>
        <v>3</v>
      </c>
      <c r="H134" s="114" t="str">
        <f>MID(F:F,9,2)</f>
        <v>3P</v>
      </c>
      <c r="I134" s="115">
        <f>VLOOKUP($H:$H,$M$5:$N$11,2,FALSE)</f>
        <v>49.95</v>
      </c>
      <c r="J134" s="115">
        <f>VLOOKUP($H:$H,$M$5:$P$11,4,FALSE)</f>
        <v>59.94</v>
      </c>
      <c r="K134" s="190"/>
      <c r="L134" s="197">
        <f aca="true" t="shared" si="6" ref="L134:L197">J134*0.9</f>
        <v>53.946</v>
      </c>
      <c r="S134" s="44"/>
    </row>
    <row r="135" spans="1:19" ht="15.6">
      <c r="A135" s="21"/>
      <c r="B135" s="118" t="s">
        <v>2881</v>
      </c>
      <c r="C135" s="119" t="s">
        <v>2882</v>
      </c>
      <c r="D135" s="165" t="s">
        <v>4297</v>
      </c>
      <c r="E135" s="113"/>
      <c r="F135" s="121" t="s">
        <v>1819</v>
      </c>
      <c r="G135" s="118" t="str">
        <f t="shared" si="5"/>
        <v>3</v>
      </c>
      <c r="H135" s="121" t="str">
        <f>MID(F:F,9,2)</f>
        <v>3P</v>
      </c>
      <c r="I135" s="122">
        <f>VLOOKUP($H:$H,$M$5:$N$11,2,FALSE)</f>
        <v>49.95</v>
      </c>
      <c r="J135" s="122">
        <f>VLOOKUP($H:$H,$M$5:$P$11,4,FALSE)</f>
        <v>59.94</v>
      </c>
      <c r="K135" s="190"/>
      <c r="L135" s="197">
        <f t="shared" si="6"/>
        <v>53.946</v>
      </c>
      <c r="S135" s="44"/>
    </row>
    <row r="136" spans="1:19" ht="15.6">
      <c r="A136" s="21"/>
      <c r="B136" s="116" t="s">
        <v>1</v>
      </c>
      <c r="C136" s="123" t="s">
        <v>4414</v>
      </c>
      <c r="D136" s="164" t="s">
        <v>4412</v>
      </c>
      <c r="E136" s="113"/>
      <c r="F136" s="117" t="s">
        <v>4413</v>
      </c>
      <c r="G136" s="116" t="str">
        <f t="shared" si="5"/>
        <v>3</v>
      </c>
      <c r="H136" s="117" t="str">
        <f>MID(F:F,9,2)</f>
        <v>3P</v>
      </c>
      <c r="I136" s="124">
        <f>VLOOKUP($H:$H,$M$5:$N$11,2,FALSE)</f>
        <v>49.95</v>
      </c>
      <c r="J136" s="124">
        <f>VLOOKUP($H:$H,$M$5:$P$11,4,FALSE)</f>
        <v>59.94</v>
      </c>
      <c r="K136" s="190"/>
      <c r="L136" s="197">
        <f t="shared" si="6"/>
        <v>53.946</v>
      </c>
      <c r="S136" s="44"/>
    </row>
    <row r="137" spans="1:19" ht="15.6">
      <c r="A137" s="21"/>
      <c r="B137" s="110" t="s">
        <v>2874</v>
      </c>
      <c r="C137" s="111" t="s">
        <v>2875</v>
      </c>
      <c r="D137" s="164" t="s">
        <v>2876</v>
      </c>
      <c r="E137" s="113"/>
      <c r="F137" s="114" t="s">
        <v>1816</v>
      </c>
      <c r="G137" s="110" t="str">
        <f t="shared" si="5"/>
        <v>3</v>
      </c>
      <c r="H137" s="114" t="str">
        <f>MID(F:F,9,2)</f>
        <v>3P</v>
      </c>
      <c r="I137" s="115">
        <f>VLOOKUP($H:$H,$M$5:$N$11,2,FALSE)</f>
        <v>49.95</v>
      </c>
      <c r="J137" s="115">
        <f>VLOOKUP($H:$H,$M$5:$P$11,4,FALSE)</f>
        <v>59.94</v>
      </c>
      <c r="K137" s="190"/>
      <c r="L137" s="197">
        <f t="shared" si="6"/>
        <v>53.946</v>
      </c>
      <c r="S137" s="44"/>
    </row>
    <row r="138" spans="1:19" ht="15.6">
      <c r="A138" s="21"/>
      <c r="B138" s="110" t="s">
        <v>3047</v>
      </c>
      <c r="C138" s="123" t="s">
        <v>3048</v>
      </c>
      <c r="D138" s="164">
        <v>1989</v>
      </c>
      <c r="E138" s="113"/>
      <c r="F138" s="117" t="s">
        <v>1899</v>
      </c>
      <c r="G138" s="110" t="str">
        <f t="shared" si="5"/>
        <v>6</v>
      </c>
      <c r="H138" s="114" t="str">
        <f>MID(F:F,9,2)</f>
        <v>6P</v>
      </c>
      <c r="I138" s="115">
        <f>VLOOKUP($H:$H,$M$5:$N$11,2,FALSE)</f>
        <v>99.95</v>
      </c>
      <c r="J138" s="115">
        <f>VLOOKUP($H:$H,$M$5:$P$11,4,FALSE)</f>
        <v>119.94</v>
      </c>
      <c r="K138" s="190"/>
      <c r="L138" s="197">
        <f t="shared" si="6"/>
        <v>107.946</v>
      </c>
      <c r="S138" s="44"/>
    </row>
    <row r="139" spans="1:19" ht="15.6">
      <c r="A139" s="21"/>
      <c r="B139" s="110" t="s">
        <v>413</v>
      </c>
      <c r="C139" s="111">
        <v>2002</v>
      </c>
      <c r="D139" s="164" t="s">
        <v>4166</v>
      </c>
      <c r="E139" s="113"/>
      <c r="F139" s="114" t="s">
        <v>1901</v>
      </c>
      <c r="G139" s="110" t="str">
        <f t="shared" si="5"/>
        <v>6</v>
      </c>
      <c r="H139" s="114" t="str">
        <f>MID(F:F,9,2)</f>
        <v>6P</v>
      </c>
      <c r="I139" s="115">
        <f>VLOOKUP($H:$H,$M$5:$N$11,2,FALSE)</f>
        <v>99.95</v>
      </c>
      <c r="J139" s="115">
        <f>VLOOKUP($H:$H,$M$5:$P$11,4,FALSE)</f>
        <v>119.94</v>
      </c>
      <c r="K139" s="190"/>
      <c r="L139" s="197">
        <f t="shared" si="6"/>
        <v>107.946</v>
      </c>
      <c r="S139" s="44"/>
    </row>
    <row r="140" spans="1:19" ht="15.6">
      <c r="A140" s="21"/>
      <c r="B140" s="110" t="s">
        <v>3210</v>
      </c>
      <c r="C140" s="111" t="s">
        <v>4244</v>
      </c>
      <c r="D140" s="164" t="s">
        <v>4245</v>
      </c>
      <c r="E140" s="113"/>
      <c r="F140" s="117" t="s">
        <v>1937</v>
      </c>
      <c r="G140" s="110" t="str">
        <f t="shared" si="5"/>
        <v>6</v>
      </c>
      <c r="H140" s="114" t="str">
        <f>MID(F:F,9,2)</f>
        <v>6P</v>
      </c>
      <c r="I140" s="115">
        <f>VLOOKUP($H:$H,$M$5:$N$11,2,FALSE)</f>
        <v>99.95</v>
      </c>
      <c r="J140" s="115">
        <f>VLOOKUP($H:$H,$M$5:$P$11,4,FALSE)</f>
        <v>119.94</v>
      </c>
      <c r="K140" s="190"/>
      <c r="L140" s="197">
        <f t="shared" si="6"/>
        <v>107.946</v>
      </c>
      <c r="S140" s="44"/>
    </row>
    <row r="141" spans="1:19" ht="15.6">
      <c r="A141" s="21"/>
      <c r="B141" s="116" t="s">
        <v>349</v>
      </c>
      <c r="C141" s="123" t="s">
        <v>4105</v>
      </c>
      <c r="D141" s="164" t="s">
        <v>4104</v>
      </c>
      <c r="E141" s="113"/>
      <c r="F141" s="117" t="s">
        <v>3934</v>
      </c>
      <c r="G141" s="110" t="str">
        <f t="shared" si="5"/>
        <v>4</v>
      </c>
      <c r="H141" s="117" t="str">
        <f>MID(F:F,9,2)</f>
        <v>4P</v>
      </c>
      <c r="I141" s="124">
        <f>VLOOKUP($H:$H,$M$5:$N$11,2,FALSE)</f>
        <v>66.62</v>
      </c>
      <c r="J141" s="124">
        <f>VLOOKUP($H:$H,$M$5:$P$11,4,FALSE)</f>
        <v>79.944</v>
      </c>
      <c r="K141" s="190"/>
      <c r="L141" s="197">
        <f t="shared" si="6"/>
        <v>71.9496</v>
      </c>
      <c r="S141" s="44"/>
    </row>
    <row r="142" spans="1:19" ht="15.6">
      <c r="A142" s="21"/>
      <c r="B142" s="110" t="s">
        <v>538</v>
      </c>
      <c r="C142" s="111" t="s">
        <v>539</v>
      </c>
      <c r="D142" s="164" t="s">
        <v>540</v>
      </c>
      <c r="E142" s="113"/>
      <c r="F142" s="114" t="s">
        <v>1917</v>
      </c>
      <c r="G142" s="110" t="str">
        <f t="shared" si="5"/>
        <v>4</v>
      </c>
      <c r="H142" s="114" t="str">
        <f>MID(F:F,9,2)</f>
        <v>4P</v>
      </c>
      <c r="I142" s="115">
        <f>VLOOKUP($H:$H,$M$5:$N$11,2,FALSE)</f>
        <v>66.62</v>
      </c>
      <c r="J142" s="115">
        <f>VLOOKUP($H:$H,$M$5:$P$11,4,FALSE)</f>
        <v>79.944</v>
      </c>
      <c r="K142" s="190"/>
      <c r="L142" s="197">
        <f t="shared" si="6"/>
        <v>71.9496</v>
      </c>
      <c r="S142" s="44"/>
    </row>
    <row r="143" spans="1:19" ht="15.6">
      <c r="A143" s="21"/>
      <c r="B143" s="110" t="s">
        <v>501</v>
      </c>
      <c r="C143" s="111" t="s">
        <v>536</v>
      </c>
      <c r="D143" s="164" t="s">
        <v>537</v>
      </c>
      <c r="E143" s="113"/>
      <c r="F143" s="114" t="s">
        <v>1916</v>
      </c>
      <c r="G143" s="110" t="str">
        <f t="shared" si="5"/>
        <v>4</v>
      </c>
      <c r="H143" s="114" t="str">
        <f>MID(F:F,9,2)</f>
        <v>4P</v>
      </c>
      <c r="I143" s="115">
        <f>VLOOKUP($H:$H,$M$5:$N$11,2,FALSE)</f>
        <v>66.62</v>
      </c>
      <c r="J143" s="115">
        <f>VLOOKUP($H:$H,$M$5:$P$11,4,FALSE)</f>
        <v>79.944</v>
      </c>
      <c r="K143" s="190"/>
      <c r="L143" s="197">
        <f t="shared" si="6"/>
        <v>71.9496</v>
      </c>
      <c r="S143" s="44"/>
    </row>
    <row r="144" spans="1:19" ht="15.6">
      <c r="A144" s="21"/>
      <c r="B144" s="110" t="s">
        <v>543</v>
      </c>
      <c r="C144" s="111" t="s">
        <v>544</v>
      </c>
      <c r="D144" s="164" t="s">
        <v>3940</v>
      </c>
      <c r="E144" s="113"/>
      <c r="F144" s="114" t="s">
        <v>1919</v>
      </c>
      <c r="G144" s="110" t="str">
        <f t="shared" si="5"/>
        <v>4</v>
      </c>
      <c r="H144" s="114" t="str">
        <f>MID(F:F,9,2)</f>
        <v>4P</v>
      </c>
      <c r="I144" s="115">
        <f>VLOOKUP($H:$H,$M$5:$N$11,2,FALSE)</f>
        <v>66.62</v>
      </c>
      <c r="J144" s="115">
        <f>VLOOKUP($H:$H,$M$5:$P$11,4,FALSE)</f>
        <v>79.944</v>
      </c>
      <c r="K144" s="190"/>
      <c r="L144" s="197">
        <f t="shared" si="6"/>
        <v>71.9496</v>
      </c>
      <c r="S144" s="44"/>
    </row>
    <row r="145" spans="1:19" ht="15.6">
      <c r="A145" s="21"/>
      <c r="B145" s="110" t="s">
        <v>3210</v>
      </c>
      <c r="C145" s="111" t="s">
        <v>1093</v>
      </c>
      <c r="D145" s="164" t="s">
        <v>3939</v>
      </c>
      <c r="E145" s="113"/>
      <c r="F145" s="117" t="s">
        <v>1920</v>
      </c>
      <c r="G145" s="110" t="str">
        <f t="shared" si="5"/>
        <v>6</v>
      </c>
      <c r="H145" s="114" t="str">
        <f>MID(F:F,9,2)</f>
        <v>6P</v>
      </c>
      <c r="I145" s="115">
        <f>VLOOKUP($H:$H,$M$5:$N$11,2,FALSE)</f>
        <v>99.95</v>
      </c>
      <c r="J145" s="115">
        <f>VLOOKUP($H:$H,$M$5:$P$11,4,FALSE)</f>
        <v>119.94</v>
      </c>
      <c r="K145" s="190"/>
      <c r="L145" s="197">
        <f t="shared" si="6"/>
        <v>107.946</v>
      </c>
      <c r="S145" s="44"/>
    </row>
    <row r="146" spans="1:19" ht="15.6">
      <c r="A146" s="21"/>
      <c r="B146" s="110" t="s">
        <v>349</v>
      </c>
      <c r="C146" s="111" t="s">
        <v>3933</v>
      </c>
      <c r="D146" s="164" t="s">
        <v>3931</v>
      </c>
      <c r="E146" s="113"/>
      <c r="F146" s="117" t="s">
        <v>3934</v>
      </c>
      <c r="G146" s="110" t="str">
        <f t="shared" si="5"/>
        <v>4</v>
      </c>
      <c r="H146" s="114" t="str">
        <f>MID(F:F,9,2)</f>
        <v>4P</v>
      </c>
      <c r="I146" s="115">
        <f>VLOOKUP($H:$H,$M$5:$N$11,2,FALSE)</f>
        <v>66.62</v>
      </c>
      <c r="J146" s="115">
        <f>VLOOKUP($H:$H,$M$5:$P$11,4,FALSE)</f>
        <v>79.944</v>
      </c>
      <c r="K146" s="190"/>
      <c r="L146" s="197">
        <f t="shared" si="6"/>
        <v>71.9496</v>
      </c>
      <c r="S146" s="44"/>
    </row>
    <row r="147" spans="1:19" ht="15.6">
      <c r="A147" s="21"/>
      <c r="B147" s="116" t="s">
        <v>413</v>
      </c>
      <c r="C147" s="111" t="s">
        <v>1700</v>
      </c>
      <c r="D147" s="164" t="s">
        <v>1701</v>
      </c>
      <c r="E147" s="113"/>
      <c r="F147" s="117" t="s">
        <v>1915</v>
      </c>
      <c r="G147" s="110" t="str">
        <f t="shared" si="5"/>
        <v>6</v>
      </c>
      <c r="H147" s="114" t="str">
        <f>MID(F:F,9,2)</f>
        <v>6P</v>
      </c>
      <c r="I147" s="115">
        <f>VLOOKUP($H:$H,$M$5:$N$11,2,FALSE)</f>
        <v>99.95</v>
      </c>
      <c r="J147" s="115">
        <f>VLOOKUP($H:$H,$M$5:$P$11,4,FALSE)</f>
        <v>119.94</v>
      </c>
      <c r="K147" s="190"/>
      <c r="L147" s="197">
        <f t="shared" si="6"/>
        <v>107.946</v>
      </c>
      <c r="S147" s="44"/>
    </row>
    <row r="148" spans="1:19" ht="15.6">
      <c r="A148" s="21"/>
      <c r="B148" s="110" t="s">
        <v>616</v>
      </c>
      <c r="C148" s="111" t="s">
        <v>617</v>
      </c>
      <c r="D148" s="164" t="s">
        <v>618</v>
      </c>
      <c r="E148" s="113"/>
      <c r="F148" s="114" t="s">
        <v>1903</v>
      </c>
      <c r="G148" s="110" t="str">
        <f t="shared" si="5"/>
        <v>4</v>
      </c>
      <c r="H148" s="114" t="str">
        <f>MID(F:F,9,2)</f>
        <v>4P</v>
      </c>
      <c r="I148" s="115">
        <f>VLOOKUP($H:$H,$M$5:$N$11,2,FALSE)</f>
        <v>66.62</v>
      </c>
      <c r="J148" s="115">
        <f>VLOOKUP($H:$H,$M$5:$P$11,4,FALSE)</f>
        <v>79.944</v>
      </c>
      <c r="K148" s="190"/>
      <c r="L148" s="197">
        <f t="shared" si="6"/>
        <v>71.9496</v>
      </c>
      <c r="S148" s="44"/>
    </row>
    <row r="149" spans="1:19" ht="15.6">
      <c r="A149" s="21"/>
      <c r="B149" s="110" t="s">
        <v>621</v>
      </c>
      <c r="C149" s="111" t="s">
        <v>2814</v>
      </c>
      <c r="D149" s="164" t="s">
        <v>622</v>
      </c>
      <c r="E149" s="113"/>
      <c r="F149" s="114" t="s">
        <v>1905</v>
      </c>
      <c r="G149" s="110" t="str">
        <f t="shared" si="5"/>
        <v>6</v>
      </c>
      <c r="H149" s="114" t="str">
        <f>MID(F:F,9,2)</f>
        <v>6P</v>
      </c>
      <c r="I149" s="115">
        <f>VLOOKUP($H:$H,$M$5:$N$11,2,FALSE)</f>
        <v>99.95</v>
      </c>
      <c r="J149" s="115">
        <f>VLOOKUP($H:$H,$M$5:$P$11,4,FALSE)</f>
        <v>119.94</v>
      </c>
      <c r="K149" s="190"/>
      <c r="L149" s="197">
        <f t="shared" si="6"/>
        <v>107.946</v>
      </c>
      <c r="S149" s="44"/>
    </row>
    <row r="150" spans="1:19" ht="15.6">
      <c r="A150" s="21"/>
      <c r="B150" s="110" t="s">
        <v>619</v>
      </c>
      <c r="C150" s="111" t="s">
        <v>2813</v>
      </c>
      <c r="D150" s="164" t="s">
        <v>620</v>
      </c>
      <c r="E150" s="113"/>
      <c r="F150" s="114" t="s">
        <v>1904</v>
      </c>
      <c r="G150" s="110" t="str">
        <f t="shared" si="5"/>
        <v>4</v>
      </c>
      <c r="H150" s="114" t="str">
        <f>MID(F:F,9,2)</f>
        <v>4P</v>
      </c>
      <c r="I150" s="115">
        <f>VLOOKUP($H:$H,$M$5:$N$11,2,FALSE)</f>
        <v>66.62</v>
      </c>
      <c r="J150" s="115">
        <f>VLOOKUP($H:$H,$M$5:$P$11,4,FALSE)</f>
        <v>79.944</v>
      </c>
      <c r="K150" s="190"/>
      <c r="L150" s="197">
        <f t="shared" si="6"/>
        <v>71.9496</v>
      </c>
      <c r="S150" s="44"/>
    </row>
    <row r="151" spans="1:19" ht="15.6">
      <c r="A151" s="21"/>
      <c r="B151" s="110" t="s">
        <v>498</v>
      </c>
      <c r="C151" s="111" t="s">
        <v>499</v>
      </c>
      <c r="D151" s="164" t="s">
        <v>500</v>
      </c>
      <c r="E151" s="113"/>
      <c r="F151" s="114" t="s">
        <v>1914</v>
      </c>
      <c r="G151" s="110" t="str">
        <f t="shared" si="5"/>
        <v>4</v>
      </c>
      <c r="H151" s="114" t="str">
        <f>MID(F:F,9,2)</f>
        <v>4P</v>
      </c>
      <c r="I151" s="115">
        <f>VLOOKUP($H:$H,$M$5:$N$11,2,FALSE)</f>
        <v>66.62</v>
      </c>
      <c r="J151" s="115">
        <f>VLOOKUP($H:$H,$M$5:$P$11,4,FALSE)</f>
        <v>79.944</v>
      </c>
      <c r="K151" s="190"/>
      <c r="L151" s="197">
        <f t="shared" si="6"/>
        <v>71.9496</v>
      </c>
      <c r="S151" s="44"/>
    </row>
    <row r="152" spans="1:19" ht="15.6">
      <c r="A152" s="21"/>
      <c r="B152" s="110" t="s">
        <v>541</v>
      </c>
      <c r="C152" s="111" t="s">
        <v>384</v>
      </c>
      <c r="D152" s="164" t="s">
        <v>542</v>
      </c>
      <c r="E152" s="113"/>
      <c r="F152" s="114" t="s">
        <v>1918</v>
      </c>
      <c r="G152" s="110" t="str">
        <f t="shared" si="5"/>
        <v>6</v>
      </c>
      <c r="H152" s="114" t="str">
        <f>MID(F:F,9,2)</f>
        <v>6P</v>
      </c>
      <c r="I152" s="115">
        <f>VLOOKUP($H:$H,$M$5:$N$11,2,FALSE)</f>
        <v>99.95</v>
      </c>
      <c r="J152" s="115">
        <f>VLOOKUP($H:$H,$M$5:$P$11,4,FALSE)</f>
        <v>119.94</v>
      </c>
      <c r="K152" s="190"/>
      <c r="L152" s="197">
        <f t="shared" si="6"/>
        <v>107.946</v>
      </c>
      <c r="S152" s="44"/>
    </row>
    <row r="153" spans="1:19" ht="15.6">
      <c r="A153" s="21"/>
      <c r="B153" s="110" t="s">
        <v>414</v>
      </c>
      <c r="C153" s="111" t="s">
        <v>415</v>
      </c>
      <c r="D153" s="164" t="s">
        <v>416</v>
      </c>
      <c r="E153" s="113"/>
      <c r="F153" s="114" t="s">
        <v>1902</v>
      </c>
      <c r="G153" s="110" t="str">
        <f t="shared" si="5"/>
        <v>6</v>
      </c>
      <c r="H153" s="114" t="str">
        <f>MID(F:F,9,2)</f>
        <v>6P</v>
      </c>
      <c r="I153" s="115">
        <f>VLOOKUP($H:$H,$M$5:$N$11,2,FALSE)</f>
        <v>99.95</v>
      </c>
      <c r="J153" s="115">
        <f>VLOOKUP($H:$H,$M$5:$P$11,4,FALSE)</f>
        <v>119.94</v>
      </c>
      <c r="K153" s="190"/>
      <c r="L153" s="197">
        <f t="shared" si="6"/>
        <v>107.946</v>
      </c>
      <c r="S153" s="44"/>
    </row>
    <row r="154" spans="1:19" ht="15.6">
      <c r="A154" s="21"/>
      <c r="B154" s="110" t="s">
        <v>3064</v>
      </c>
      <c r="C154" s="111" t="s">
        <v>3374</v>
      </c>
      <c r="D154" s="164" t="s">
        <v>3209</v>
      </c>
      <c r="E154" s="113"/>
      <c r="F154" s="114" t="s">
        <v>1908</v>
      </c>
      <c r="G154" s="110" t="str">
        <f t="shared" si="5"/>
        <v>6</v>
      </c>
      <c r="H154" s="114" t="str">
        <f>MID(F:F,9,2)</f>
        <v>6P</v>
      </c>
      <c r="I154" s="115">
        <f>VLOOKUP($H:$H,$M$5:$N$11,2,FALSE)</f>
        <v>99.95</v>
      </c>
      <c r="J154" s="115">
        <f>VLOOKUP($H:$H,$M$5:$P$11,4,FALSE)</f>
        <v>119.94</v>
      </c>
      <c r="K154" s="190"/>
      <c r="L154" s="197">
        <f t="shared" si="6"/>
        <v>107.946</v>
      </c>
      <c r="S154" s="44"/>
    </row>
    <row r="155" spans="1:19" ht="15.6">
      <c r="A155" s="21"/>
      <c r="B155" s="110" t="s">
        <v>626</v>
      </c>
      <c r="C155" s="111" t="s">
        <v>3062</v>
      </c>
      <c r="D155" s="164" t="s">
        <v>3063</v>
      </c>
      <c r="E155" s="113"/>
      <c r="F155" s="114" t="s">
        <v>1907</v>
      </c>
      <c r="G155" s="110" t="str">
        <f t="shared" si="5"/>
        <v>4</v>
      </c>
      <c r="H155" s="114" t="str">
        <f>MID(F:F,9,2)</f>
        <v>4P</v>
      </c>
      <c r="I155" s="115">
        <f>VLOOKUP($H:$H,$M$5:$N$11,2,FALSE)</f>
        <v>66.62</v>
      </c>
      <c r="J155" s="115">
        <f>VLOOKUP($H:$H,$M$5:$P$11,4,FALSE)</f>
        <v>79.944</v>
      </c>
      <c r="K155" s="190"/>
      <c r="L155" s="197">
        <f t="shared" si="6"/>
        <v>71.9496</v>
      </c>
      <c r="S155" s="44"/>
    </row>
    <row r="156" spans="1:19" ht="15.6">
      <c r="A156" s="21"/>
      <c r="B156" s="110" t="s">
        <v>3210</v>
      </c>
      <c r="C156" s="111" t="s">
        <v>3211</v>
      </c>
      <c r="D156" s="164" t="s">
        <v>3212</v>
      </c>
      <c r="E156" s="113"/>
      <c r="F156" s="114" t="s">
        <v>1909</v>
      </c>
      <c r="G156" s="110" t="str">
        <f t="shared" si="5"/>
        <v>4</v>
      </c>
      <c r="H156" s="114" t="str">
        <f>MID(F:F,9,2)</f>
        <v>4P</v>
      </c>
      <c r="I156" s="115">
        <f>VLOOKUP($H:$H,$M$5:$N$11,2,FALSE)</f>
        <v>66.62</v>
      </c>
      <c r="J156" s="115">
        <f>VLOOKUP($H:$H,$M$5:$P$11,4,FALSE)</f>
        <v>79.944</v>
      </c>
      <c r="K156" s="190"/>
      <c r="L156" s="197">
        <f t="shared" si="6"/>
        <v>71.9496</v>
      </c>
      <c r="S156" s="44"/>
    </row>
    <row r="157" spans="1:19" ht="15.6">
      <c r="A157" s="21"/>
      <c r="B157" s="110" t="s">
        <v>3213</v>
      </c>
      <c r="C157" s="111" t="s">
        <v>917</v>
      </c>
      <c r="D157" s="164" t="s">
        <v>3214</v>
      </c>
      <c r="E157" s="113"/>
      <c r="F157" s="114" t="s">
        <v>1910</v>
      </c>
      <c r="G157" s="110" t="str">
        <f t="shared" si="5"/>
        <v>6</v>
      </c>
      <c r="H157" s="114" t="str">
        <f>MID(F:F,9,2)</f>
        <v>6P</v>
      </c>
      <c r="I157" s="115">
        <f>VLOOKUP($H:$H,$M$5:$N$11,2,FALSE)</f>
        <v>99.95</v>
      </c>
      <c r="J157" s="115">
        <f>VLOOKUP($H:$H,$M$5:$P$11,4,FALSE)</f>
        <v>119.94</v>
      </c>
      <c r="K157" s="190"/>
      <c r="L157" s="197">
        <f t="shared" si="6"/>
        <v>107.946</v>
      </c>
      <c r="S157" s="44"/>
    </row>
    <row r="158" spans="1:19" ht="15.6">
      <c r="A158" s="21"/>
      <c r="B158" s="110" t="s">
        <v>3215</v>
      </c>
      <c r="C158" s="111" t="s">
        <v>3216</v>
      </c>
      <c r="D158" s="164" t="s">
        <v>3217</v>
      </c>
      <c r="E158" s="113"/>
      <c r="F158" s="114" t="s">
        <v>1911</v>
      </c>
      <c r="G158" s="110" t="str">
        <f t="shared" si="5"/>
        <v>4</v>
      </c>
      <c r="H158" s="114" t="str">
        <f>MID(F:F,9,2)</f>
        <v>4P</v>
      </c>
      <c r="I158" s="115">
        <f>VLOOKUP($H:$H,$M$5:$N$11,2,FALSE)</f>
        <v>66.62</v>
      </c>
      <c r="J158" s="115">
        <f>VLOOKUP($H:$H,$M$5:$P$11,4,FALSE)</f>
        <v>79.944</v>
      </c>
      <c r="K158" s="190"/>
      <c r="L158" s="197">
        <f t="shared" si="6"/>
        <v>71.9496</v>
      </c>
      <c r="S158" s="44"/>
    </row>
    <row r="159" spans="1:19" ht="15.6">
      <c r="A159" s="21"/>
      <c r="B159" s="116" t="s">
        <v>413</v>
      </c>
      <c r="C159" s="111" t="s">
        <v>606</v>
      </c>
      <c r="D159" s="164" t="s">
        <v>22</v>
      </c>
      <c r="E159" s="113"/>
      <c r="F159" s="117" t="s">
        <v>1913</v>
      </c>
      <c r="G159" s="110" t="str">
        <f t="shared" si="5"/>
        <v>4</v>
      </c>
      <c r="H159" s="114" t="str">
        <f>MID(F:F,9,2)</f>
        <v>4P</v>
      </c>
      <c r="I159" s="115">
        <f>VLOOKUP($H:$H,$M$5:$N$11,2,FALSE)</f>
        <v>66.62</v>
      </c>
      <c r="J159" s="115">
        <f>VLOOKUP($H:$H,$M$5:$P$11,4,FALSE)</f>
        <v>79.944</v>
      </c>
      <c r="K159" s="190"/>
      <c r="L159" s="197">
        <f t="shared" si="6"/>
        <v>71.9496</v>
      </c>
      <c r="S159" s="44"/>
    </row>
    <row r="160" spans="1:19" ht="15.6">
      <c r="A160" s="31"/>
      <c r="B160" s="110" t="s">
        <v>497</v>
      </c>
      <c r="C160" s="111" t="s">
        <v>3252</v>
      </c>
      <c r="D160" s="164" t="s">
        <v>22</v>
      </c>
      <c r="E160" s="125"/>
      <c r="F160" s="114" t="s">
        <v>1912</v>
      </c>
      <c r="G160" s="110" t="str">
        <f t="shared" si="5"/>
        <v>4</v>
      </c>
      <c r="H160" s="114" t="str">
        <f>MID(F:F,9,2)</f>
        <v>4P</v>
      </c>
      <c r="I160" s="115">
        <f>VLOOKUP($H:$H,$M$5:$N$11,2,FALSE)</f>
        <v>66.62</v>
      </c>
      <c r="J160" s="115">
        <f>VLOOKUP($H:$H,$M$5:$P$11,4,FALSE)</f>
        <v>79.944</v>
      </c>
      <c r="K160" s="191"/>
      <c r="L160" s="197">
        <f t="shared" si="6"/>
        <v>71.9496</v>
      </c>
      <c r="S160" s="44"/>
    </row>
    <row r="161" spans="1:19" ht="15.6">
      <c r="A161" s="31"/>
      <c r="B161" s="116" t="s">
        <v>349</v>
      </c>
      <c r="C161" s="123" t="s">
        <v>3930</v>
      </c>
      <c r="D161" s="164" t="s">
        <v>3931</v>
      </c>
      <c r="E161" s="125"/>
      <c r="F161" s="117" t="s">
        <v>3932</v>
      </c>
      <c r="G161" s="110" t="str">
        <f t="shared" si="5"/>
        <v>4</v>
      </c>
      <c r="H161" s="117" t="str">
        <f>MID(F:F,9,2)</f>
        <v>4P</v>
      </c>
      <c r="I161" s="124">
        <f>VLOOKUP($H:$H,$M$5:$N$11,2,FALSE)</f>
        <v>66.62</v>
      </c>
      <c r="J161" s="124">
        <f>VLOOKUP($H:$H,$M$5:$P$11,4,FALSE)</f>
        <v>79.944</v>
      </c>
      <c r="K161" s="191"/>
      <c r="L161" s="197">
        <f t="shared" si="6"/>
        <v>71.9496</v>
      </c>
      <c r="S161" s="44"/>
    </row>
    <row r="162" spans="1:19" ht="15.6">
      <c r="A162" s="21"/>
      <c r="B162" s="110" t="s">
        <v>654</v>
      </c>
      <c r="C162" s="111" t="s">
        <v>655</v>
      </c>
      <c r="D162" s="164" t="s">
        <v>656</v>
      </c>
      <c r="E162" s="113"/>
      <c r="F162" s="114" t="s">
        <v>1923</v>
      </c>
      <c r="G162" s="110" t="str">
        <f t="shared" si="5"/>
        <v>4</v>
      </c>
      <c r="H162" s="114" t="str">
        <f>MID(F:F,9,2)</f>
        <v>4P</v>
      </c>
      <c r="I162" s="115">
        <f>VLOOKUP($H:$H,$M$5:$N$11,2,FALSE)</f>
        <v>66.62</v>
      </c>
      <c r="J162" s="115">
        <f>VLOOKUP($H:$H,$M$5:$P$11,4,FALSE)</f>
        <v>79.944</v>
      </c>
      <c r="K162" s="190"/>
      <c r="L162" s="197">
        <f t="shared" si="6"/>
        <v>71.9496</v>
      </c>
      <c r="S162" s="44"/>
    </row>
    <row r="163" spans="1:19" ht="15.6">
      <c r="A163" s="21"/>
      <c r="B163" s="110" t="s">
        <v>657</v>
      </c>
      <c r="C163" s="111" t="s">
        <v>658</v>
      </c>
      <c r="D163" s="164" t="s">
        <v>659</v>
      </c>
      <c r="E163" s="113"/>
      <c r="F163" s="114" t="s">
        <v>1924</v>
      </c>
      <c r="G163" s="110" t="str">
        <f t="shared" si="5"/>
        <v>6</v>
      </c>
      <c r="H163" s="114" t="str">
        <f>MID(F:F,9,2)</f>
        <v>6P</v>
      </c>
      <c r="I163" s="115">
        <f>VLOOKUP($H:$H,$M$5:$N$11,2,FALSE)</f>
        <v>99.95</v>
      </c>
      <c r="J163" s="115">
        <f>VLOOKUP($H:$H,$M$5:$P$11,4,FALSE)</f>
        <v>119.94</v>
      </c>
      <c r="K163" s="190"/>
      <c r="L163" s="197">
        <f t="shared" si="6"/>
        <v>107.946</v>
      </c>
      <c r="S163" s="44"/>
    </row>
    <row r="164" spans="1:19" ht="15.6">
      <c r="A164" s="21"/>
      <c r="B164" s="110" t="s">
        <v>664</v>
      </c>
      <c r="C164" s="111" t="s">
        <v>678</v>
      </c>
      <c r="D164" s="164" t="s">
        <v>679</v>
      </c>
      <c r="E164" s="113"/>
      <c r="F164" s="114" t="s">
        <v>1928</v>
      </c>
      <c r="G164" s="110" t="str">
        <f t="shared" si="5"/>
        <v>6</v>
      </c>
      <c r="H164" s="114" t="str">
        <f>MID(F:F,9,2)</f>
        <v>6P</v>
      </c>
      <c r="I164" s="115">
        <f>VLOOKUP($H:$H,$M$5:$N$11,2,FALSE)</f>
        <v>99.95</v>
      </c>
      <c r="J164" s="115">
        <f>VLOOKUP($H:$H,$M$5:$P$11,4,FALSE)</f>
        <v>119.94</v>
      </c>
      <c r="K164" s="190"/>
      <c r="L164" s="197">
        <f t="shared" si="6"/>
        <v>107.946</v>
      </c>
      <c r="S164" s="44"/>
    </row>
    <row r="165" spans="1:19" ht="15.6">
      <c r="A165" s="21"/>
      <c r="B165" s="116" t="s">
        <v>413</v>
      </c>
      <c r="C165" s="111" t="s">
        <v>3072</v>
      </c>
      <c r="D165" s="164" t="s">
        <v>3279</v>
      </c>
      <c r="E165" s="113"/>
      <c r="F165" s="117" t="s">
        <v>1929</v>
      </c>
      <c r="G165" s="110" t="str">
        <f t="shared" si="5"/>
        <v>6</v>
      </c>
      <c r="H165" s="114" t="str">
        <f>MID(F:F,9,2)</f>
        <v>6P</v>
      </c>
      <c r="I165" s="115">
        <f>VLOOKUP($H:$H,$M$5:$N$11,2,FALSE)</f>
        <v>99.95</v>
      </c>
      <c r="J165" s="115">
        <f>VLOOKUP($H:$H,$M$5:$P$11,4,FALSE)</f>
        <v>119.94</v>
      </c>
      <c r="K165" s="190"/>
      <c r="L165" s="197">
        <f t="shared" si="6"/>
        <v>107.946</v>
      </c>
      <c r="S165" s="44"/>
    </row>
    <row r="166" spans="1:19" ht="15.6">
      <c r="A166" s="21"/>
      <c r="B166" s="116" t="s">
        <v>349</v>
      </c>
      <c r="C166" s="111" t="s">
        <v>4595</v>
      </c>
      <c r="D166" s="164" t="s">
        <v>4596</v>
      </c>
      <c r="E166" s="113"/>
      <c r="F166" s="117" t="s">
        <v>4597</v>
      </c>
      <c r="G166" s="110" t="str">
        <f t="shared" si="5"/>
        <v>4</v>
      </c>
      <c r="H166" s="114" t="str">
        <f>MID(F:F,9,2)</f>
        <v>4P</v>
      </c>
      <c r="I166" s="115">
        <f>VLOOKUP($H:$H,$M$5:$N$11,2,FALSE)</f>
        <v>66.62</v>
      </c>
      <c r="J166" s="115">
        <f>VLOOKUP($H:$H,$M$5:$P$11,4,FALSE)</f>
        <v>79.944</v>
      </c>
      <c r="K166" s="190"/>
      <c r="L166" s="197">
        <f t="shared" si="6"/>
        <v>71.9496</v>
      </c>
      <c r="S166" s="44"/>
    </row>
    <row r="167" spans="1:19" ht="15.6">
      <c r="A167" s="21"/>
      <c r="B167" s="116" t="s">
        <v>413</v>
      </c>
      <c r="C167" s="111" t="s">
        <v>850</v>
      </c>
      <c r="D167" s="164" t="s">
        <v>3004</v>
      </c>
      <c r="E167" s="113"/>
      <c r="F167" s="117" t="s">
        <v>1927</v>
      </c>
      <c r="G167" s="110" t="str">
        <f t="shared" si="5"/>
        <v>6</v>
      </c>
      <c r="H167" s="114" t="str">
        <f>MID(F:F,9,2)</f>
        <v>6P</v>
      </c>
      <c r="I167" s="115">
        <f>VLOOKUP($H:$H,$M$5:$N$11,2,FALSE)</f>
        <v>99.95</v>
      </c>
      <c r="J167" s="115">
        <f>VLOOKUP($H:$H,$M$5:$P$11,4,FALSE)</f>
        <v>119.94</v>
      </c>
      <c r="K167" s="190"/>
      <c r="L167" s="197">
        <f t="shared" si="6"/>
        <v>107.946</v>
      </c>
      <c r="S167" s="44"/>
    </row>
    <row r="168" spans="1:19" ht="15.6">
      <c r="A168" s="21"/>
      <c r="B168" s="110" t="s">
        <v>623</v>
      </c>
      <c r="C168" s="111" t="s">
        <v>624</v>
      </c>
      <c r="D168" s="164" t="s">
        <v>625</v>
      </c>
      <c r="E168" s="113"/>
      <c r="F168" s="114" t="s">
        <v>1906</v>
      </c>
      <c r="G168" s="110" t="str">
        <f t="shared" si="5"/>
        <v>4</v>
      </c>
      <c r="H168" s="114" t="str">
        <f>MID(F:F,9,2)</f>
        <v>4P</v>
      </c>
      <c r="I168" s="115">
        <f>VLOOKUP($H:$H,$M$5:$N$11,2,FALSE)</f>
        <v>66.62</v>
      </c>
      <c r="J168" s="115">
        <f>VLOOKUP($H:$H,$M$5:$P$11,4,FALSE)</f>
        <v>79.944</v>
      </c>
      <c r="K168" s="190"/>
      <c r="L168" s="197">
        <f t="shared" si="6"/>
        <v>71.9496</v>
      </c>
      <c r="S168" s="44"/>
    </row>
    <row r="169" spans="1:19" ht="15.6">
      <c r="A169" s="21"/>
      <c r="B169" s="110" t="s">
        <v>545</v>
      </c>
      <c r="C169" s="111" t="s">
        <v>546</v>
      </c>
      <c r="D169" s="164" t="s">
        <v>4147</v>
      </c>
      <c r="E169" s="113"/>
      <c r="F169" s="114" t="s">
        <v>1921</v>
      </c>
      <c r="G169" s="110" t="str">
        <f t="shared" si="5"/>
        <v>4</v>
      </c>
      <c r="H169" s="114" t="str">
        <f>MID(F:F,9,2)</f>
        <v>4P</v>
      </c>
      <c r="I169" s="115">
        <f>VLOOKUP($H:$H,$M$5:$N$11,2,FALSE)</f>
        <v>66.62</v>
      </c>
      <c r="J169" s="115">
        <f>VLOOKUP($H:$H,$M$5:$P$11,4,FALSE)</f>
        <v>79.944</v>
      </c>
      <c r="K169" s="190"/>
      <c r="L169" s="197">
        <f t="shared" si="6"/>
        <v>71.9496</v>
      </c>
      <c r="S169" s="44"/>
    </row>
    <row r="170" spans="1:19" ht="15.6">
      <c r="A170" s="21"/>
      <c r="B170" s="110" t="s">
        <v>547</v>
      </c>
      <c r="C170" s="111" t="s">
        <v>548</v>
      </c>
      <c r="D170" s="164" t="s">
        <v>4147</v>
      </c>
      <c r="E170" s="113"/>
      <c r="F170" s="114" t="s">
        <v>1922</v>
      </c>
      <c r="G170" s="110" t="str">
        <f t="shared" si="5"/>
        <v>6</v>
      </c>
      <c r="H170" s="114" t="str">
        <f>MID(F:F,9,2)</f>
        <v>6P</v>
      </c>
      <c r="I170" s="115">
        <f>VLOOKUP($H:$H,$M$5:$N$11,2,FALSE)</f>
        <v>99.95</v>
      </c>
      <c r="J170" s="115">
        <f>VLOOKUP($H:$H,$M$5:$P$11,4,FALSE)</f>
        <v>119.94</v>
      </c>
      <c r="K170" s="190"/>
      <c r="L170" s="197">
        <f t="shared" si="6"/>
        <v>107.946</v>
      </c>
      <c r="S170" s="44"/>
    </row>
    <row r="171" spans="1:19" ht="15.6">
      <c r="A171" s="21"/>
      <c r="B171" s="110" t="s">
        <v>690</v>
      </c>
      <c r="C171" s="111" t="s">
        <v>691</v>
      </c>
      <c r="D171" s="164" t="s">
        <v>21</v>
      </c>
      <c r="E171" s="113"/>
      <c r="F171" s="114" t="s">
        <v>1934</v>
      </c>
      <c r="G171" s="110" t="str">
        <f t="shared" si="5"/>
        <v>6</v>
      </c>
      <c r="H171" s="114" t="str">
        <f>MID(F:F,9,2)</f>
        <v>6P</v>
      </c>
      <c r="I171" s="115">
        <f>VLOOKUP($H:$H,$M$5:$N$11,2,FALSE)</f>
        <v>99.95</v>
      </c>
      <c r="J171" s="115">
        <f>VLOOKUP($H:$H,$M$5:$P$11,4,FALSE)</f>
        <v>119.94</v>
      </c>
      <c r="K171" s="190"/>
      <c r="L171" s="197">
        <f t="shared" si="6"/>
        <v>107.946</v>
      </c>
      <c r="S171" s="44"/>
    </row>
    <row r="172" spans="1:19" ht="15.6">
      <c r="A172" s="21"/>
      <c r="B172" s="110" t="s">
        <v>692</v>
      </c>
      <c r="C172" s="111" t="s">
        <v>693</v>
      </c>
      <c r="D172" s="164" t="s">
        <v>4073</v>
      </c>
      <c r="E172" s="113"/>
      <c r="F172" s="114" t="s">
        <v>1935</v>
      </c>
      <c r="G172" s="110" t="str">
        <f t="shared" si="5"/>
        <v>4</v>
      </c>
      <c r="H172" s="114" t="str">
        <f>MID(F:F,9,2)</f>
        <v>4P</v>
      </c>
      <c r="I172" s="115">
        <f>VLOOKUP($H:$H,$M$5:$N$11,2,FALSE)</f>
        <v>66.62</v>
      </c>
      <c r="J172" s="115">
        <f>VLOOKUP($H:$H,$M$5:$P$11,4,FALSE)</f>
        <v>79.944</v>
      </c>
      <c r="K172" s="190"/>
      <c r="L172" s="197">
        <f t="shared" si="6"/>
        <v>71.9496</v>
      </c>
      <c r="S172" s="44"/>
    </row>
    <row r="173" spans="1:19" ht="15.6">
      <c r="A173" s="21"/>
      <c r="B173" s="110" t="s">
        <v>349</v>
      </c>
      <c r="C173" s="111" t="s">
        <v>4347</v>
      </c>
      <c r="D173" s="164" t="s">
        <v>4344</v>
      </c>
      <c r="E173" s="113"/>
      <c r="F173" s="114" t="s">
        <v>4348</v>
      </c>
      <c r="G173" s="110" t="str">
        <f t="shared" si="5"/>
        <v>4</v>
      </c>
      <c r="H173" s="114" t="str">
        <f>MID(F:F,9,2)</f>
        <v>4P</v>
      </c>
      <c r="I173" s="115">
        <v>74.95</v>
      </c>
      <c r="J173" s="115">
        <v>89.94</v>
      </c>
      <c r="K173" s="190"/>
      <c r="L173" s="197">
        <f t="shared" si="6"/>
        <v>80.946</v>
      </c>
      <c r="S173" s="44"/>
    </row>
    <row r="174" spans="1:19" ht="15.6">
      <c r="A174" s="21"/>
      <c r="B174" s="110" t="s">
        <v>349</v>
      </c>
      <c r="C174" s="111" t="s">
        <v>4349</v>
      </c>
      <c r="D174" s="164" t="s">
        <v>4344</v>
      </c>
      <c r="E174" s="113"/>
      <c r="F174" s="114" t="s">
        <v>4350</v>
      </c>
      <c r="G174" s="110" t="str">
        <f t="shared" si="5"/>
        <v>4</v>
      </c>
      <c r="H174" s="114" t="str">
        <f>MID(F:F,9,2)</f>
        <v>4P</v>
      </c>
      <c r="I174" s="115">
        <v>74.95</v>
      </c>
      <c r="J174" s="115">
        <v>89.94</v>
      </c>
      <c r="K174" s="190"/>
      <c r="L174" s="197">
        <f t="shared" si="6"/>
        <v>80.946</v>
      </c>
      <c r="S174" s="44"/>
    </row>
    <row r="175" spans="1:19" ht="15.6">
      <c r="A175" s="21"/>
      <c r="B175" s="110" t="s">
        <v>349</v>
      </c>
      <c r="C175" s="111" t="s">
        <v>4345</v>
      </c>
      <c r="D175" s="164" t="s">
        <v>4344</v>
      </c>
      <c r="E175" s="113"/>
      <c r="F175" s="114" t="s">
        <v>4346</v>
      </c>
      <c r="G175" s="110" t="str">
        <f t="shared" si="5"/>
        <v>4</v>
      </c>
      <c r="H175" s="114" t="str">
        <f>MID(F:F,9,2)</f>
        <v>4P</v>
      </c>
      <c r="I175" s="115">
        <v>74.95</v>
      </c>
      <c r="J175" s="115">
        <v>89.94</v>
      </c>
      <c r="K175" s="190"/>
      <c r="L175" s="197">
        <f t="shared" si="6"/>
        <v>80.946</v>
      </c>
      <c r="S175" s="44"/>
    </row>
    <row r="176" spans="1:19" ht="15.6">
      <c r="A176" s="21"/>
      <c r="B176" s="110" t="s">
        <v>680</v>
      </c>
      <c r="C176" s="111" t="s">
        <v>681</v>
      </c>
      <c r="D176" s="164" t="s">
        <v>4150</v>
      </c>
      <c r="E176" s="113"/>
      <c r="F176" s="114" t="s">
        <v>1930</v>
      </c>
      <c r="G176" s="110" t="str">
        <f t="shared" si="5"/>
        <v>6</v>
      </c>
      <c r="H176" s="114" t="str">
        <f>MID(F:F,9,2)</f>
        <v>6P</v>
      </c>
      <c r="I176" s="115">
        <f>VLOOKUP($H:$H,$M$5:$N$11,2,FALSE)</f>
        <v>99.95</v>
      </c>
      <c r="J176" s="115">
        <f>VLOOKUP($H:$H,$M$5:$P$11,4,FALSE)</f>
        <v>119.94</v>
      </c>
      <c r="K176" s="190"/>
      <c r="L176" s="197">
        <f t="shared" si="6"/>
        <v>107.946</v>
      </c>
      <c r="S176" s="44"/>
    </row>
    <row r="177" spans="1:19" ht="15.6">
      <c r="A177" s="21"/>
      <c r="B177" s="110" t="s">
        <v>688</v>
      </c>
      <c r="C177" s="111" t="s">
        <v>306</v>
      </c>
      <c r="D177" s="164" t="s">
        <v>689</v>
      </c>
      <c r="E177" s="113"/>
      <c r="F177" s="114" t="s">
        <v>1933</v>
      </c>
      <c r="G177" s="110" t="str">
        <f t="shared" si="5"/>
        <v>6</v>
      </c>
      <c r="H177" s="114" t="str">
        <f>MID(F:F,9,2)</f>
        <v>6P</v>
      </c>
      <c r="I177" s="115">
        <f>VLOOKUP($H:$H,$M$5:$N$11,2,FALSE)</f>
        <v>99.95</v>
      </c>
      <c r="J177" s="115">
        <f>VLOOKUP($H:$H,$M$5:$P$11,4,FALSE)</f>
        <v>119.94</v>
      </c>
      <c r="K177" s="190"/>
      <c r="L177" s="197">
        <f t="shared" si="6"/>
        <v>107.946</v>
      </c>
      <c r="S177" s="44"/>
    </row>
    <row r="178" spans="1:19" ht="15.6">
      <c r="A178" s="21"/>
      <c r="B178" s="116" t="s">
        <v>413</v>
      </c>
      <c r="C178" s="111" t="s">
        <v>3787</v>
      </c>
      <c r="D178" s="164" t="s">
        <v>1103</v>
      </c>
      <c r="E178" s="113"/>
      <c r="F178" s="117" t="s">
        <v>1926</v>
      </c>
      <c r="G178" s="110" t="str">
        <f t="shared" si="5"/>
        <v>4</v>
      </c>
      <c r="H178" s="114" t="str">
        <f>MID(F:F,9,2)</f>
        <v>4P</v>
      </c>
      <c r="I178" s="115">
        <f>VLOOKUP($H:$H,$M$5:$N$11,2,FALSE)</f>
        <v>66.62</v>
      </c>
      <c r="J178" s="115">
        <f>VLOOKUP($H:$H,$M$5:$P$11,4,FALSE)</f>
        <v>79.944</v>
      </c>
      <c r="K178" s="190"/>
      <c r="L178" s="197">
        <f t="shared" si="6"/>
        <v>71.9496</v>
      </c>
      <c r="S178" s="44"/>
    </row>
    <row r="179" spans="1:19" ht="15.6">
      <c r="A179" s="21"/>
      <c r="B179" s="116" t="s">
        <v>349</v>
      </c>
      <c r="C179" s="111" t="s">
        <v>4351</v>
      </c>
      <c r="D179" s="164" t="s">
        <v>4352</v>
      </c>
      <c r="E179" s="113"/>
      <c r="F179" s="117" t="s">
        <v>4353</v>
      </c>
      <c r="G179" s="110" t="str">
        <f t="shared" si="5"/>
        <v>4</v>
      </c>
      <c r="H179" s="114" t="str">
        <f>MID(F:F,9,2)</f>
        <v>4P</v>
      </c>
      <c r="I179" s="115">
        <f>VLOOKUP($H:$H,$M$5:$N$11,2,FALSE)</f>
        <v>66.62</v>
      </c>
      <c r="J179" s="115">
        <f>VLOOKUP($H:$H,$M$5:$P$11,4,FALSE)</f>
        <v>79.944</v>
      </c>
      <c r="K179" s="190"/>
      <c r="L179" s="197">
        <f t="shared" si="6"/>
        <v>71.9496</v>
      </c>
      <c r="S179" s="44"/>
    </row>
    <row r="180" spans="1:19" ht="15.6">
      <c r="A180" s="21"/>
      <c r="B180" s="110" t="s">
        <v>682</v>
      </c>
      <c r="C180" s="111" t="s">
        <v>683</v>
      </c>
      <c r="D180" s="164" t="s">
        <v>684</v>
      </c>
      <c r="E180" s="113"/>
      <c r="F180" s="114" t="s">
        <v>1931</v>
      </c>
      <c r="G180" s="110" t="str">
        <f t="shared" si="5"/>
        <v>4</v>
      </c>
      <c r="H180" s="114" t="str">
        <f>MID(F:F,9,2)</f>
        <v>4P</v>
      </c>
      <c r="I180" s="115">
        <f>VLOOKUP($H:$H,$M$5:$N$11,2,FALSE)</f>
        <v>66.62</v>
      </c>
      <c r="J180" s="115">
        <f>VLOOKUP($H:$H,$M$5:$P$11,4,FALSE)</f>
        <v>79.944</v>
      </c>
      <c r="K180" s="190"/>
      <c r="L180" s="197">
        <f t="shared" si="6"/>
        <v>71.9496</v>
      </c>
      <c r="S180" s="44"/>
    </row>
    <row r="181" spans="1:19" ht="15.6">
      <c r="A181" s="21"/>
      <c r="B181" s="110" t="s">
        <v>685</v>
      </c>
      <c r="C181" s="111" t="s">
        <v>686</v>
      </c>
      <c r="D181" s="164" t="s">
        <v>687</v>
      </c>
      <c r="E181" s="113"/>
      <c r="F181" s="114" t="s">
        <v>1932</v>
      </c>
      <c r="G181" s="110" t="str">
        <f t="shared" si="5"/>
        <v>6</v>
      </c>
      <c r="H181" s="114" t="str">
        <f>MID(F:F,9,2)</f>
        <v>6P</v>
      </c>
      <c r="I181" s="115">
        <f>VLOOKUP($H:$H,$M$5:$N$11,2,FALSE)</f>
        <v>99.95</v>
      </c>
      <c r="J181" s="115">
        <f>VLOOKUP($H:$H,$M$5:$P$11,4,FALSE)</f>
        <v>119.94</v>
      </c>
      <c r="K181" s="190"/>
      <c r="L181" s="197">
        <f t="shared" si="6"/>
        <v>107.946</v>
      </c>
      <c r="S181" s="44"/>
    </row>
    <row r="182" spans="1:19" ht="15.6">
      <c r="A182" s="21"/>
      <c r="B182" s="110" t="s">
        <v>660</v>
      </c>
      <c r="C182" s="111" t="s">
        <v>661</v>
      </c>
      <c r="D182" s="164" t="s">
        <v>582</v>
      </c>
      <c r="E182" s="113"/>
      <c r="F182" s="114" t="s">
        <v>1925</v>
      </c>
      <c r="G182" s="110" t="str">
        <f t="shared" si="5"/>
        <v>6</v>
      </c>
      <c r="H182" s="114" t="str">
        <f>MID(F:F,9,2)</f>
        <v>6P</v>
      </c>
      <c r="I182" s="115">
        <f>VLOOKUP($H:$H,$M$5:$N$11,2,FALSE)</f>
        <v>99.95</v>
      </c>
      <c r="J182" s="115">
        <f>VLOOKUP($H:$H,$M$5:$P$11,4,FALSE)</f>
        <v>119.94</v>
      </c>
      <c r="K182" s="190"/>
      <c r="L182" s="197">
        <f t="shared" si="6"/>
        <v>107.946</v>
      </c>
      <c r="S182" s="44"/>
    </row>
    <row r="183" spans="1:19" ht="15.6">
      <c r="A183" s="21"/>
      <c r="B183" s="110" t="s">
        <v>502</v>
      </c>
      <c r="C183" s="111" t="s">
        <v>4300</v>
      </c>
      <c r="D183" s="164" t="s">
        <v>503</v>
      </c>
      <c r="E183" s="113"/>
      <c r="F183" s="114" t="s">
        <v>1939</v>
      </c>
      <c r="G183" s="110" t="str">
        <f t="shared" si="5"/>
        <v>4</v>
      </c>
      <c r="H183" s="114" t="str">
        <f>MID(F:F,9,2)</f>
        <v>4P</v>
      </c>
      <c r="I183" s="115">
        <f>VLOOKUP($H:$H,$M$5:$N$11,2,FALSE)</f>
        <v>66.62</v>
      </c>
      <c r="J183" s="115">
        <f>VLOOKUP($H:$H,$M$5:$P$11,4,FALSE)</f>
        <v>79.944</v>
      </c>
      <c r="K183" s="190"/>
      <c r="L183" s="197">
        <f t="shared" si="6"/>
        <v>71.9496</v>
      </c>
      <c r="S183" s="44"/>
    </row>
    <row r="184" spans="1:19" ht="15.6">
      <c r="A184" s="21"/>
      <c r="B184" s="110" t="s">
        <v>349</v>
      </c>
      <c r="C184" s="111" t="s">
        <v>4300</v>
      </c>
      <c r="D184" s="164" t="s">
        <v>407</v>
      </c>
      <c r="E184" s="113"/>
      <c r="F184" s="114" t="s">
        <v>1940</v>
      </c>
      <c r="G184" s="110" t="str">
        <f t="shared" si="5"/>
        <v>4</v>
      </c>
      <c r="H184" s="114" t="str">
        <f>MID(F:F,9,2)</f>
        <v>4P</v>
      </c>
      <c r="I184" s="115">
        <f>VLOOKUP($H:$H,$M$5:$N$11,2,FALSE)</f>
        <v>66.62</v>
      </c>
      <c r="J184" s="115">
        <f>VLOOKUP($H:$H,$M$5:$P$11,4,FALSE)</f>
        <v>79.944</v>
      </c>
      <c r="K184" s="190"/>
      <c r="L184" s="197">
        <f t="shared" si="6"/>
        <v>71.9496</v>
      </c>
      <c r="S184" s="44"/>
    </row>
    <row r="185" spans="1:19" ht="15.6">
      <c r="A185" s="21"/>
      <c r="B185" s="116" t="s">
        <v>3064</v>
      </c>
      <c r="C185" s="111" t="s">
        <v>4303</v>
      </c>
      <c r="D185" s="164" t="s">
        <v>4302</v>
      </c>
      <c r="E185" s="113"/>
      <c r="F185" s="117" t="s">
        <v>1941</v>
      </c>
      <c r="G185" s="110" t="str">
        <f t="shared" si="5"/>
        <v>4</v>
      </c>
      <c r="H185" s="114" t="str">
        <f>MID(F:F,9,2)</f>
        <v>4P</v>
      </c>
      <c r="I185" s="115">
        <f>VLOOKUP($H:$H,$M$5:$N$11,2,FALSE)</f>
        <v>66.62</v>
      </c>
      <c r="J185" s="115">
        <f>VLOOKUP($H:$H,$M$5:$P$11,4,FALSE)</f>
        <v>79.944</v>
      </c>
      <c r="K185" s="190"/>
      <c r="L185" s="197">
        <f t="shared" si="6"/>
        <v>71.9496</v>
      </c>
      <c r="S185" s="44"/>
    </row>
    <row r="186" spans="1:19" ht="15.6">
      <c r="A186" s="21"/>
      <c r="B186" s="116" t="s">
        <v>349</v>
      </c>
      <c r="C186" s="111" t="s">
        <v>4581</v>
      </c>
      <c r="D186" s="164" t="s">
        <v>3931</v>
      </c>
      <c r="E186" s="113"/>
      <c r="F186" s="117" t="s">
        <v>4582</v>
      </c>
      <c r="G186" s="110" t="str">
        <f t="shared" si="5"/>
        <v>4</v>
      </c>
      <c r="H186" s="114" t="str">
        <f>MID(F:F,9,2)</f>
        <v>4P</v>
      </c>
      <c r="I186" s="115">
        <f>VLOOKUP($H:$H,$M$5:$N$11,2,FALSE)</f>
        <v>66.62</v>
      </c>
      <c r="J186" s="115">
        <f>VLOOKUP($H:$H,$M$5:$P$11,4,FALSE)</f>
        <v>79.944</v>
      </c>
      <c r="K186" s="190"/>
      <c r="L186" s="197">
        <f t="shared" si="6"/>
        <v>71.9496</v>
      </c>
      <c r="S186" s="44"/>
    </row>
    <row r="187" spans="1:19" ht="15.6">
      <c r="A187" s="21"/>
      <c r="B187" s="116" t="s">
        <v>349</v>
      </c>
      <c r="C187" s="111" t="s">
        <v>4371</v>
      </c>
      <c r="D187" s="164"/>
      <c r="E187" s="113"/>
      <c r="F187" s="117" t="s">
        <v>4372</v>
      </c>
      <c r="G187" s="110" t="str">
        <f t="shared" si="5"/>
        <v>4</v>
      </c>
      <c r="H187" s="114" t="str">
        <f>MID(F:F,9,2)</f>
        <v>4P</v>
      </c>
      <c r="I187" s="115">
        <f>VLOOKUP($H:$H,$M$5:$N$11,2,FALSE)</f>
        <v>66.62</v>
      </c>
      <c r="J187" s="115">
        <f>VLOOKUP($H:$H,$M$5:$P$11,4,FALSE)</f>
        <v>79.944</v>
      </c>
      <c r="K187" s="190"/>
      <c r="L187" s="197">
        <f t="shared" si="6"/>
        <v>71.9496</v>
      </c>
      <c r="S187" s="44"/>
    </row>
    <row r="188" spans="1:19" ht="15.6">
      <c r="A188" s="21"/>
      <c r="B188" s="116" t="s">
        <v>349</v>
      </c>
      <c r="C188" s="111" t="s">
        <v>4567</v>
      </c>
      <c r="D188" s="164" t="s">
        <v>4568</v>
      </c>
      <c r="E188" s="113"/>
      <c r="F188" s="117" t="s">
        <v>4569</v>
      </c>
      <c r="G188" s="110" t="str">
        <f t="shared" si="5"/>
        <v>4</v>
      </c>
      <c r="H188" s="114" t="str">
        <f>MID(F:F,9,2)</f>
        <v>4P</v>
      </c>
      <c r="I188" s="115">
        <f>VLOOKUP($H:$H,$M$5:$N$11,2,FALSE)</f>
        <v>66.62</v>
      </c>
      <c r="J188" s="115">
        <f>VLOOKUP($H:$H,$M$5:$P$11,4,FALSE)</f>
        <v>79.944</v>
      </c>
      <c r="K188" s="190"/>
      <c r="L188" s="197">
        <f t="shared" si="6"/>
        <v>71.9496</v>
      </c>
      <c r="S188" s="44"/>
    </row>
    <row r="189" spans="1:19" ht="15.6">
      <c r="A189" s="21"/>
      <c r="B189" s="110" t="s">
        <v>350</v>
      </c>
      <c r="C189" s="111" t="s">
        <v>351</v>
      </c>
      <c r="D189" s="164" t="s">
        <v>4074</v>
      </c>
      <c r="E189" s="113"/>
      <c r="F189" s="114" t="s">
        <v>1942</v>
      </c>
      <c r="G189" s="110" t="str">
        <f t="shared" si="5"/>
        <v>4</v>
      </c>
      <c r="H189" s="114" t="str">
        <f>MID(F:F,9,2)</f>
        <v>4P</v>
      </c>
      <c r="I189" s="115">
        <f>VLOOKUP($H:$H,$M$5:$N$11,2,FALSE)</f>
        <v>66.62</v>
      </c>
      <c r="J189" s="115">
        <f>VLOOKUP($H:$H,$M$5:$P$11,4,FALSE)</f>
        <v>79.944</v>
      </c>
      <c r="K189" s="190"/>
      <c r="L189" s="197">
        <f t="shared" si="6"/>
        <v>71.9496</v>
      </c>
      <c r="S189" s="44"/>
    </row>
    <row r="190" spans="1:19" ht="15.6">
      <c r="A190" s="21"/>
      <c r="B190" s="110" t="s">
        <v>413</v>
      </c>
      <c r="C190" s="111" t="s">
        <v>440</v>
      </c>
      <c r="D190" s="164" t="s">
        <v>3994</v>
      </c>
      <c r="E190" s="113"/>
      <c r="F190" s="117" t="s">
        <v>1943</v>
      </c>
      <c r="G190" s="110" t="str">
        <f t="shared" si="5"/>
        <v>6</v>
      </c>
      <c r="H190" s="114" t="str">
        <f>MID(F:F,9,2)</f>
        <v>6P</v>
      </c>
      <c r="I190" s="115">
        <f>VLOOKUP($H:$H,$M$5:$N$11,2,FALSE)</f>
        <v>99.95</v>
      </c>
      <c r="J190" s="115">
        <f>VLOOKUP($H:$H,$M$5:$P$11,4,FALSE)</f>
        <v>119.94</v>
      </c>
      <c r="K190" s="190"/>
      <c r="L190" s="197">
        <f t="shared" si="6"/>
        <v>107.946</v>
      </c>
      <c r="S190" s="44"/>
    </row>
    <row r="191" spans="1:19" ht="15.6">
      <c r="A191" s="21"/>
      <c r="B191" s="110" t="s">
        <v>694</v>
      </c>
      <c r="C191" s="111" t="s">
        <v>697</v>
      </c>
      <c r="D191" s="164" t="s">
        <v>4148</v>
      </c>
      <c r="E191" s="113"/>
      <c r="F191" s="114" t="s">
        <v>1936</v>
      </c>
      <c r="G191" s="110" t="str">
        <f t="shared" si="5"/>
        <v>6</v>
      </c>
      <c r="H191" s="114" t="str">
        <f>MID(F:F,9,2)</f>
        <v>6P</v>
      </c>
      <c r="I191" s="115">
        <f>VLOOKUP($H:$H,$M$5:$N$11,2,FALSE)</f>
        <v>99.95</v>
      </c>
      <c r="J191" s="115">
        <f>VLOOKUP($H:$H,$M$5:$P$11,4,FALSE)</f>
        <v>119.94</v>
      </c>
      <c r="K191" s="190"/>
      <c r="L191" s="197">
        <f t="shared" si="6"/>
        <v>107.946</v>
      </c>
      <c r="S191" s="44"/>
    </row>
    <row r="192" spans="1:19" ht="15.6">
      <c r="A192" s="21"/>
      <c r="B192" s="110" t="s">
        <v>349</v>
      </c>
      <c r="C192" s="111" t="s">
        <v>3891</v>
      </c>
      <c r="D192" s="164" t="s">
        <v>4151</v>
      </c>
      <c r="E192" s="113"/>
      <c r="F192" s="114" t="s">
        <v>3893</v>
      </c>
      <c r="G192" s="110" t="str">
        <f t="shared" si="5"/>
        <v>4</v>
      </c>
      <c r="H192" s="114" t="str">
        <f>MID(F:F,9,2)</f>
        <v>4P</v>
      </c>
      <c r="I192" s="115">
        <f>VLOOKUP($H:$H,$M$5:$N$11,2,FALSE)</f>
        <v>66.62</v>
      </c>
      <c r="J192" s="115">
        <f>VLOOKUP($H:$H,$M$5:$P$11,4,FALSE)</f>
        <v>79.944</v>
      </c>
      <c r="K192" s="190"/>
      <c r="L192" s="197">
        <f t="shared" si="6"/>
        <v>71.9496</v>
      </c>
      <c r="S192" s="44"/>
    </row>
    <row r="193" spans="1:19" ht="15.6">
      <c r="A193" s="21"/>
      <c r="B193" s="110" t="s">
        <v>349</v>
      </c>
      <c r="C193" s="111" t="s">
        <v>3997</v>
      </c>
      <c r="D193" s="164" t="s">
        <v>3998</v>
      </c>
      <c r="E193" s="113"/>
      <c r="F193" s="114" t="s">
        <v>3965</v>
      </c>
      <c r="G193" s="110" t="str">
        <f t="shared" si="5"/>
        <v>6</v>
      </c>
      <c r="H193" s="114" t="str">
        <f>MID(F:F,9,2)</f>
        <v>6P</v>
      </c>
      <c r="I193" s="115">
        <f>VLOOKUP($H:$H,$M$5:$N$11,2,FALSE)</f>
        <v>99.95</v>
      </c>
      <c r="J193" s="115">
        <f>VLOOKUP($H:$H,$M$5:$P$11,4,FALSE)</f>
        <v>119.94</v>
      </c>
      <c r="K193" s="190"/>
      <c r="L193" s="197">
        <f t="shared" si="6"/>
        <v>107.946</v>
      </c>
      <c r="S193" s="44"/>
    </row>
    <row r="194" spans="1:19" ht="15.6">
      <c r="A194" s="21"/>
      <c r="B194" s="110" t="s">
        <v>700</v>
      </c>
      <c r="C194" s="111" t="s">
        <v>701</v>
      </c>
      <c r="D194" s="164" t="s">
        <v>639</v>
      </c>
      <c r="E194" s="113"/>
      <c r="F194" s="114" t="s">
        <v>1938</v>
      </c>
      <c r="G194" s="110" t="str">
        <f t="shared" si="5"/>
        <v>4</v>
      </c>
      <c r="H194" s="114" t="str">
        <f>MID(F:F,9,2)</f>
        <v>4P</v>
      </c>
      <c r="I194" s="115">
        <f>VLOOKUP($H:$H,$M$5:$N$11,2,FALSE)</f>
        <v>66.62</v>
      </c>
      <c r="J194" s="115">
        <f>VLOOKUP($H:$H,$M$5:$P$11,4,FALSE)</f>
        <v>79.944</v>
      </c>
      <c r="K194" s="190"/>
      <c r="L194" s="197">
        <f t="shared" si="6"/>
        <v>71.9496</v>
      </c>
      <c r="S194" s="44"/>
    </row>
    <row r="195" spans="1:19" ht="15.6">
      <c r="A195" s="21"/>
      <c r="B195" s="110" t="s">
        <v>349</v>
      </c>
      <c r="C195" s="111" t="s">
        <v>3962</v>
      </c>
      <c r="D195" s="164" t="s">
        <v>3999</v>
      </c>
      <c r="E195" s="113"/>
      <c r="F195" s="114" t="s">
        <v>3961</v>
      </c>
      <c r="G195" s="110" t="str">
        <f t="shared" si="5"/>
        <v>4</v>
      </c>
      <c r="H195" s="114" t="str">
        <f>MID(F:F,9,2)</f>
        <v>4P</v>
      </c>
      <c r="I195" s="115">
        <f>VLOOKUP($H:$H,$M$5:$N$11,2,FALSE)</f>
        <v>66.62</v>
      </c>
      <c r="J195" s="115">
        <f>VLOOKUP($H:$H,$M$5:$P$11,4,FALSE)</f>
        <v>79.944</v>
      </c>
      <c r="K195" s="190"/>
      <c r="L195" s="197">
        <f t="shared" si="6"/>
        <v>71.9496</v>
      </c>
      <c r="S195" s="44"/>
    </row>
    <row r="196" spans="1:19" ht="15.6">
      <c r="A196" s="21"/>
      <c r="B196" s="110" t="s">
        <v>349</v>
      </c>
      <c r="C196" s="111" t="s">
        <v>3964</v>
      </c>
      <c r="D196" s="164" t="s">
        <v>3999</v>
      </c>
      <c r="E196" s="113"/>
      <c r="F196" s="114" t="s">
        <v>3963</v>
      </c>
      <c r="G196" s="110" t="str">
        <f t="shared" si="5"/>
        <v>4</v>
      </c>
      <c r="H196" s="114" t="str">
        <f>MID(F:F,9,2)</f>
        <v>4P</v>
      </c>
      <c r="I196" s="115">
        <f>VLOOKUP($H:$H,$M$5:$N$11,2,FALSE)</f>
        <v>66.62</v>
      </c>
      <c r="J196" s="115">
        <f>VLOOKUP($H:$H,$M$5:$P$11,4,FALSE)</f>
        <v>79.944</v>
      </c>
      <c r="K196" s="190"/>
      <c r="L196" s="197">
        <f t="shared" si="6"/>
        <v>71.9496</v>
      </c>
      <c r="S196" s="44"/>
    </row>
    <row r="197" spans="1:19" ht="15.6">
      <c r="A197" s="21"/>
      <c r="B197" s="110" t="s">
        <v>3049</v>
      </c>
      <c r="C197" s="111" t="s">
        <v>3050</v>
      </c>
      <c r="D197" s="164" t="s">
        <v>4167</v>
      </c>
      <c r="E197" s="113"/>
      <c r="F197" s="114" t="s">
        <v>1900</v>
      </c>
      <c r="G197" s="110" t="str">
        <f aca="true" t="shared" si="7" ref="G197:G260">LEFT(H197,1)</f>
        <v>4</v>
      </c>
      <c r="H197" s="114" t="str">
        <f>MID(F:F,9,2)</f>
        <v>4P</v>
      </c>
      <c r="I197" s="115">
        <f>VLOOKUP($H:$H,$M$5:$N$11,2,FALSE)</f>
        <v>66.62</v>
      </c>
      <c r="J197" s="115">
        <f>VLOOKUP($H:$H,$M$5:$P$11,4,FALSE)</f>
        <v>79.944</v>
      </c>
      <c r="K197" s="190"/>
      <c r="L197" s="197">
        <f t="shared" si="6"/>
        <v>71.9496</v>
      </c>
      <c r="S197" s="44"/>
    </row>
    <row r="198" spans="1:19" ht="15.6">
      <c r="A198" s="21"/>
      <c r="B198" s="116" t="s">
        <v>2902</v>
      </c>
      <c r="C198" s="111" t="s">
        <v>3364</v>
      </c>
      <c r="D198" s="164" t="s">
        <v>696</v>
      </c>
      <c r="E198" s="113"/>
      <c r="F198" s="117" t="s">
        <v>1980</v>
      </c>
      <c r="G198" s="110" t="str">
        <f t="shared" si="7"/>
        <v>4</v>
      </c>
      <c r="H198" s="114" t="str">
        <f>MID(F:F,9,2)</f>
        <v>4P</v>
      </c>
      <c r="I198" s="115">
        <f>VLOOKUP($H:$H,$M$5:$N$11,2,FALSE)</f>
        <v>66.62</v>
      </c>
      <c r="J198" s="115">
        <f>VLOOKUP($H:$H,$M$5:$P$11,4,FALSE)</f>
        <v>79.944</v>
      </c>
      <c r="K198" s="190"/>
      <c r="L198" s="197">
        <f aca="true" t="shared" si="8" ref="L198:L261">J198*0.9</f>
        <v>71.9496</v>
      </c>
      <c r="S198" s="44"/>
    </row>
    <row r="199" spans="1:19" ht="15.6">
      <c r="A199" s="21"/>
      <c r="B199" s="110" t="s">
        <v>2902</v>
      </c>
      <c r="C199" s="123" t="s">
        <v>3364</v>
      </c>
      <c r="D199" s="164" t="s">
        <v>3365</v>
      </c>
      <c r="E199" s="113"/>
      <c r="F199" s="117" t="s">
        <v>1977</v>
      </c>
      <c r="G199" s="110" t="str">
        <f t="shared" si="7"/>
        <v>4</v>
      </c>
      <c r="H199" s="114" t="str">
        <f>MID(F:F,9,2)</f>
        <v>4P</v>
      </c>
      <c r="I199" s="115">
        <f>VLOOKUP($H:$H,$M$5:$N$11,2,FALSE)</f>
        <v>66.62</v>
      </c>
      <c r="J199" s="115">
        <f>VLOOKUP($H:$H,$M$5:$P$11,4,FALSE)</f>
        <v>79.944</v>
      </c>
      <c r="K199" s="190"/>
      <c r="L199" s="197">
        <f t="shared" si="8"/>
        <v>71.9496</v>
      </c>
      <c r="S199" s="44"/>
    </row>
    <row r="200" spans="1:19" ht="15.6">
      <c r="A200" s="21"/>
      <c r="B200" s="110" t="s">
        <v>2902</v>
      </c>
      <c r="C200" s="111" t="s">
        <v>3364</v>
      </c>
      <c r="D200" s="164" t="s">
        <v>687</v>
      </c>
      <c r="E200" s="113"/>
      <c r="F200" s="114" t="s">
        <v>1978</v>
      </c>
      <c r="G200" s="110" t="str">
        <f t="shared" si="7"/>
        <v>4</v>
      </c>
      <c r="H200" s="114" t="str">
        <f>MID(F:F,9,2)</f>
        <v>4P</v>
      </c>
      <c r="I200" s="115">
        <f>VLOOKUP($H:$H,$M$5:$N$11,2,FALSE)</f>
        <v>66.62</v>
      </c>
      <c r="J200" s="115">
        <f>VLOOKUP($H:$H,$M$5:$P$11,4,FALSE)</f>
        <v>79.944</v>
      </c>
      <c r="K200" s="190"/>
      <c r="L200" s="197">
        <f t="shared" si="8"/>
        <v>71.9496</v>
      </c>
      <c r="S200" s="44"/>
    </row>
    <row r="201" spans="1:19" ht="15.6">
      <c r="A201" s="21"/>
      <c r="B201" s="116" t="s">
        <v>2902</v>
      </c>
      <c r="C201" s="111" t="s">
        <v>3364</v>
      </c>
      <c r="D201" s="164" t="s">
        <v>913</v>
      </c>
      <c r="E201" s="113"/>
      <c r="F201" s="117" t="s">
        <v>1979</v>
      </c>
      <c r="G201" s="110" t="str">
        <f t="shared" si="7"/>
        <v>4</v>
      </c>
      <c r="H201" s="114" t="str">
        <f>MID(F:F,9,2)</f>
        <v>4P</v>
      </c>
      <c r="I201" s="115">
        <f>VLOOKUP($H:$H,$M$5:$N$11,2,FALSE)</f>
        <v>66.62</v>
      </c>
      <c r="J201" s="115">
        <f>VLOOKUP($H:$H,$M$5:$P$11,4,FALSE)</f>
        <v>79.944</v>
      </c>
      <c r="K201" s="190"/>
      <c r="L201" s="197">
        <f t="shared" si="8"/>
        <v>71.9496</v>
      </c>
      <c r="S201" s="44"/>
    </row>
    <row r="202" spans="1:19" ht="15.6">
      <c r="A202" s="21"/>
      <c r="B202" s="116" t="s">
        <v>2902</v>
      </c>
      <c r="C202" s="111" t="s">
        <v>3364</v>
      </c>
      <c r="D202" s="164" t="s">
        <v>114</v>
      </c>
      <c r="E202" s="113"/>
      <c r="F202" s="117" t="s">
        <v>1981</v>
      </c>
      <c r="G202" s="110" t="str">
        <f t="shared" si="7"/>
        <v>4</v>
      </c>
      <c r="H202" s="114" t="str">
        <f>MID(F:F,9,2)</f>
        <v>4P</v>
      </c>
      <c r="I202" s="115">
        <f>VLOOKUP($H:$H,$M$5:$N$11,2,FALSE)</f>
        <v>66.62</v>
      </c>
      <c r="J202" s="115">
        <f>VLOOKUP($H:$H,$M$5:$P$11,4,FALSE)</f>
        <v>79.944</v>
      </c>
      <c r="K202" s="190"/>
      <c r="L202" s="197">
        <f t="shared" si="8"/>
        <v>71.9496</v>
      </c>
      <c r="S202" s="44"/>
    </row>
    <row r="203" spans="1:19" ht="15.6">
      <c r="A203" s="21"/>
      <c r="B203" s="118" t="s">
        <v>2902</v>
      </c>
      <c r="C203" s="119" t="s">
        <v>3364</v>
      </c>
      <c r="D203" s="165" t="s">
        <v>403</v>
      </c>
      <c r="E203" s="113"/>
      <c r="F203" s="121" t="s">
        <v>1982</v>
      </c>
      <c r="G203" s="118" t="str">
        <f t="shared" si="7"/>
        <v>4</v>
      </c>
      <c r="H203" s="121" t="str">
        <f>MID(F:F,9,2)</f>
        <v>4P</v>
      </c>
      <c r="I203" s="122">
        <f>VLOOKUP($H:$H,$M$5:$N$11,2,FALSE)</f>
        <v>66.62</v>
      </c>
      <c r="J203" s="122">
        <f>VLOOKUP($H:$H,$M$5:$P$11,4,FALSE)</f>
        <v>79.944</v>
      </c>
      <c r="K203" s="190"/>
      <c r="L203" s="197">
        <f t="shared" si="8"/>
        <v>71.9496</v>
      </c>
      <c r="S203" s="44"/>
    </row>
    <row r="204" spans="1:19" ht="15.6">
      <c r="A204" s="21"/>
      <c r="B204" s="116" t="s">
        <v>2902</v>
      </c>
      <c r="C204" s="111" t="s">
        <v>1780</v>
      </c>
      <c r="D204" s="164" t="s">
        <v>665</v>
      </c>
      <c r="E204" s="113"/>
      <c r="F204" s="117" t="s">
        <v>1984</v>
      </c>
      <c r="G204" s="110" t="str">
        <f t="shared" si="7"/>
        <v>4</v>
      </c>
      <c r="H204" s="114" t="str">
        <f>MID(F:F,9,2)</f>
        <v>4P</v>
      </c>
      <c r="I204" s="115">
        <f>VLOOKUP($H:$H,$M$5:$N$11,2,FALSE)</f>
        <v>66.62</v>
      </c>
      <c r="J204" s="115">
        <f>VLOOKUP($H:$H,$M$5:$P$11,4,FALSE)</f>
        <v>79.944</v>
      </c>
      <c r="K204" s="190"/>
      <c r="L204" s="197">
        <f t="shared" si="8"/>
        <v>71.9496</v>
      </c>
      <c r="S204" s="44"/>
    </row>
    <row r="205" spans="1:19" ht="15.6">
      <c r="A205" s="21"/>
      <c r="B205" s="118" t="s">
        <v>2902</v>
      </c>
      <c r="C205" s="119" t="s">
        <v>404</v>
      </c>
      <c r="D205" s="165" t="s">
        <v>405</v>
      </c>
      <c r="E205" s="113"/>
      <c r="F205" s="121" t="s">
        <v>1983</v>
      </c>
      <c r="G205" s="118" t="str">
        <f t="shared" si="7"/>
        <v>4</v>
      </c>
      <c r="H205" s="121" t="str">
        <f>MID(F:F,9,2)</f>
        <v>4P</v>
      </c>
      <c r="I205" s="122">
        <f>VLOOKUP($H:$H,$M$5:$N$11,2,FALSE)</f>
        <v>66.62</v>
      </c>
      <c r="J205" s="122">
        <f>VLOOKUP($H:$H,$M$5:$P$11,4,FALSE)</f>
        <v>79.944</v>
      </c>
      <c r="K205" s="190"/>
      <c r="L205" s="197">
        <f t="shared" si="8"/>
        <v>71.9496</v>
      </c>
      <c r="S205" s="44"/>
    </row>
    <row r="206" spans="1:19" ht="15.6">
      <c r="A206" s="21"/>
      <c r="B206" s="110" t="s">
        <v>353</v>
      </c>
      <c r="C206" s="111" t="s">
        <v>354</v>
      </c>
      <c r="D206" s="164" t="s">
        <v>355</v>
      </c>
      <c r="E206" s="113"/>
      <c r="F206" s="114" t="s">
        <v>1944</v>
      </c>
      <c r="G206" s="110" t="str">
        <f t="shared" si="7"/>
        <v>4</v>
      </c>
      <c r="H206" s="114" t="str">
        <f>MID(F:F,9,2)</f>
        <v>4P</v>
      </c>
      <c r="I206" s="115">
        <f>VLOOKUP($H:$H,$M$5:$N$11,2,FALSE)</f>
        <v>66.62</v>
      </c>
      <c r="J206" s="115">
        <f>VLOOKUP($H:$H,$M$5:$P$11,4,FALSE)</f>
        <v>79.944</v>
      </c>
      <c r="K206" s="190"/>
      <c r="L206" s="197">
        <f t="shared" si="8"/>
        <v>71.9496</v>
      </c>
      <c r="S206" s="44"/>
    </row>
    <row r="207" spans="1:19" ht="15.6">
      <c r="A207" s="21"/>
      <c r="B207" s="110" t="s">
        <v>3008</v>
      </c>
      <c r="C207" s="111" t="s">
        <v>3009</v>
      </c>
      <c r="D207" s="164" t="s">
        <v>3010</v>
      </c>
      <c r="E207" s="113"/>
      <c r="F207" s="114" t="s">
        <v>1951</v>
      </c>
      <c r="G207" s="110" t="str">
        <f t="shared" si="7"/>
        <v>4</v>
      </c>
      <c r="H207" s="114" t="str">
        <f>MID(F:F,9,2)</f>
        <v>4P</v>
      </c>
      <c r="I207" s="115">
        <f>VLOOKUP($H:$H,$M$5:$N$11,2,FALSE)</f>
        <v>66.62</v>
      </c>
      <c r="J207" s="115">
        <f>VLOOKUP($H:$H,$M$5:$P$11,4,FALSE)</f>
        <v>79.944</v>
      </c>
      <c r="K207" s="190"/>
      <c r="L207" s="197">
        <f t="shared" si="8"/>
        <v>71.9496</v>
      </c>
      <c r="S207" s="44"/>
    </row>
    <row r="208" spans="1:19" ht="15.6">
      <c r="A208" s="21"/>
      <c r="B208" s="110" t="s">
        <v>360</v>
      </c>
      <c r="C208" s="111" t="s">
        <v>361</v>
      </c>
      <c r="D208" s="164" t="s">
        <v>3001</v>
      </c>
      <c r="E208" s="113"/>
      <c r="F208" s="114" t="s">
        <v>1947</v>
      </c>
      <c r="G208" s="110" t="str">
        <f t="shared" si="7"/>
        <v>4</v>
      </c>
      <c r="H208" s="114" t="str">
        <f>MID(F:F,9,2)</f>
        <v>4P</v>
      </c>
      <c r="I208" s="115">
        <f>VLOOKUP($H:$H,$M$5:$N$11,2,FALSE)</f>
        <v>66.62</v>
      </c>
      <c r="J208" s="115">
        <f>VLOOKUP($H:$H,$M$5:$P$11,4,FALSE)</f>
        <v>79.944</v>
      </c>
      <c r="K208" s="190"/>
      <c r="L208" s="197">
        <f t="shared" si="8"/>
        <v>71.9496</v>
      </c>
      <c r="S208" s="44"/>
    </row>
    <row r="209" spans="1:19" ht="15.6">
      <c r="A209" s="21"/>
      <c r="B209" s="110" t="s">
        <v>362</v>
      </c>
      <c r="C209" s="111" t="s">
        <v>363</v>
      </c>
      <c r="D209" s="164" t="s">
        <v>2998</v>
      </c>
      <c r="E209" s="113"/>
      <c r="F209" s="114" t="s">
        <v>1948</v>
      </c>
      <c r="G209" s="110" t="str">
        <f t="shared" si="7"/>
        <v>4</v>
      </c>
      <c r="H209" s="114" t="str">
        <f>MID(F:F,9,2)</f>
        <v>4P</v>
      </c>
      <c r="I209" s="115">
        <f>VLOOKUP($H:$H,$M$5:$N$11,2,FALSE)</f>
        <v>66.62</v>
      </c>
      <c r="J209" s="115">
        <f>VLOOKUP($H:$H,$M$5:$P$11,4,FALSE)</f>
        <v>79.944</v>
      </c>
      <c r="K209" s="190"/>
      <c r="L209" s="197">
        <f t="shared" si="8"/>
        <v>71.9496</v>
      </c>
      <c r="S209" s="44"/>
    </row>
    <row r="210" spans="1:19" ht="15.6">
      <c r="A210" s="21"/>
      <c r="B210" s="110" t="s">
        <v>3005</v>
      </c>
      <c r="C210" s="111" t="s">
        <v>3006</v>
      </c>
      <c r="D210" s="164" t="s">
        <v>3007</v>
      </c>
      <c r="E210" s="113"/>
      <c r="F210" s="114" t="s">
        <v>1950</v>
      </c>
      <c r="G210" s="110" t="str">
        <f t="shared" si="7"/>
        <v>4</v>
      </c>
      <c r="H210" s="114" t="str">
        <f>MID(F:F,9,2)</f>
        <v>4P</v>
      </c>
      <c r="I210" s="115">
        <f>VLOOKUP($H:$H,$M$5:$N$11,2,FALSE)</f>
        <v>66.62</v>
      </c>
      <c r="J210" s="115">
        <f>VLOOKUP($H:$H,$M$5:$P$11,4,FALSE)</f>
        <v>79.944</v>
      </c>
      <c r="K210" s="190"/>
      <c r="L210" s="197">
        <f t="shared" si="8"/>
        <v>71.9496</v>
      </c>
      <c r="S210" s="44"/>
    </row>
    <row r="211" spans="1:19" ht="15.6">
      <c r="A211" s="21"/>
      <c r="B211" s="110" t="s">
        <v>2999</v>
      </c>
      <c r="C211" s="111" t="s">
        <v>3000</v>
      </c>
      <c r="D211" s="164" t="s">
        <v>3001</v>
      </c>
      <c r="E211" s="113"/>
      <c r="F211" s="114" t="s">
        <v>1949</v>
      </c>
      <c r="G211" s="110" t="str">
        <f t="shared" si="7"/>
        <v>4</v>
      </c>
      <c r="H211" s="114" t="str">
        <f>MID(F:F,9,2)</f>
        <v>4P</v>
      </c>
      <c r="I211" s="115">
        <f>VLOOKUP($H:$H,$M$5:$N$11,2,FALSE)</f>
        <v>66.62</v>
      </c>
      <c r="J211" s="115">
        <f>VLOOKUP($H:$H,$M$5:$P$11,4,FALSE)</f>
        <v>79.944</v>
      </c>
      <c r="K211" s="190"/>
      <c r="L211" s="197">
        <f t="shared" si="8"/>
        <v>71.9496</v>
      </c>
      <c r="S211" s="44"/>
    </row>
    <row r="212" spans="1:19" ht="15.6">
      <c r="A212" s="21"/>
      <c r="B212" s="116" t="s">
        <v>353</v>
      </c>
      <c r="C212" s="111" t="s">
        <v>437</v>
      </c>
      <c r="D212" s="164" t="s">
        <v>3998</v>
      </c>
      <c r="E212" s="113"/>
      <c r="F212" s="117" t="s">
        <v>1973</v>
      </c>
      <c r="G212" s="110" t="str">
        <f t="shared" si="7"/>
        <v>4</v>
      </c>
      <c r="H212" s="114" t="str">
        <f>MID(F:F,9,2)</f>
        <v>4P</v>
      </c>
      <c r="I212" s="115">
        <f>VLOOKUP($H:$H,$M$5:$N$11,2,FALSE)</f>
        <v>66.62</v>
      </c>
      <c r="J212" s="115">
        <f>VLOOKUP($H:$H,$M$5:$P$11,4,FALSE)</f>
        <v>79.944</v>
      </c>
      <c r="K212" s="190"/>
      <c r="L212" s="197">
        <f t="shared" si="8"/>
        <v>71.9496</v>
      </c>
      <c r="S212" s="44"/>
    </row>
    <row r="213" spans="1:19" ht="15.6">
      <c r="A213" s="21"/>
      <c r="B213" s="110" t="s">
        <v>2965</v>
      </c>
      <c r="C213" s="111" t="s">
        <v>2966</v>
      </c>
      <c r="D213" s="164" t="s">
        <v>2967</v>
      </c>
      <c r="E213" s="113"/>
      <c r="F213" s="114" t="s">
        <v>1955</v>
      </c>
      <c r="G213" s="110" t="str">
        <f t="shared" si="7"/>
        <v>6</v>
      </c>
      <c r="H213" s="114" t="str">
        <f>MID(F:F,9,2)</f>
        <v>6P</v>
      </c>
      <c r="I213" s="115">
        <f>VLOOKUP($H:$H,$M$5:$N$11,2,FALSE)</f>
        <v>99.95</v>
      </c>
      <c r="J213" s="115">
        <f>VLOOKUP($H:$H,$M$5:$P$11,4,FALSE)</f>
        <v>119.94</v>
      </c>
      <c r="K213" s="190"/>
      <c r="L213" s="197">
        <f t="shared" si="8"/>
        <v>107.946</v>
      </c>
      <c r="S213" s="44"/>
    </row>
    <row r="214" spans="1:19" ht="15.6">
      <c r="A214" s="21"/>
      <c r="B214" s="110" t="s">
        <v>2968</v>
      </c>
      <c r="C214" s="111" t="s">
        <v>2969</v>
      </c>
      <c r="D214" s="164" t="s">
        <v>2970</v>
      </c>
      <c r="E214" s="113"/>
      <c r="F214" s="114" t="s">
        <v>1956</v>
      </c>
      <c r="G214" s="110" t="str">
        <f t="shared" si="7"/>
        <v>6</v>
      </c>
      <c r="H214" s="114" t="str">
        <f>MID(F:F,9,2)</f>
        <v>6P</v>
      </c>
      <c r="I214" s="115">
        <f>VLOOKUP($H:$H,$M$5:$N$11,2,FALSE)</f>
        <v>99.95</v>
      </c>
      <c r="J214" s="115">
        <f>VLOOKUP($H:$H,$M$5:$P$11,4,FALSE)</f>
        <v>119.94</v>
      </c>
      <c r="K214" s="190"/>
      <c r="L214" s="197">
        <f t="shared" si="8"/>
        <v>107.946</v>
      </c>
      <c r="S214" s="44"/>
    </row>
    <row r="215" spans="1:19" ht="15.6">
      <c r="A215" s="21"/>
      <c r="B215" s="110" t="s">
        <v>2971</v>
      </c>
      <c r="C215" s="111" t="s">
        <v>2972</v>
      </c>
      <c r="D215" s="164" t="s">
        <v>2973</v>
      </c>
      <c r="E215" s="113"/>
      <c r="F215" s="114" t="s">
        <v>1957</v>
      </c>
      <c r="G215" s="110" t="str">
        <f t="shared" si="7"/>
        <v>6</v>
      </c>
      <c r="H215" s="114" t="str">
        <f>MID(F:F,9,2)</f>
        <v>6P</v>
      </c>
      <c r="I215" s="115">
        <f>VLOOKUP($H:$H,$M$5:$N$11,2,FALSE)</f>
        <v>99.95</v>
      </c>
      <c r="J215" s="115">
        <f>VLOOKUP($H:$H,$M$5:$P$11,4,FALSE)</f>
        <v>119.94</v>
      </c>
      <c r="K215" s="190"/>
      <c r="L215" s="197">
        <f t="shared" si="8"/>
        <v>107.946</v>
      </c>
      <c r="S215" s="44"/>
    </row>
    <row r="216" spans="1:19" ht="15.6">
      <c r="A216" s="21"/>
      <c r="B216" s="110" t="s">
        <v>2974</v>
      </c>
      <c r="C216" s="111" t="s">
        <v>2975</v>
      </c>
      <c r="D216" s="164" t="s">
        <v>2976</v>
      </c>
      <c r="E216" s="113"/>
      <c r="F216" s="114" t="s">
        <v>1958</v>
      </c>
      <c r="G216" s="110" t="str">
        <f t="shared" si="7"/>
        <v>6</v>
      </c>
      <c r="H216" s="114" t="str">
        <f>MID(F:F,9,2)</f>
        <v>6P</v>
      </c>
      <c r="I216" s="115">
        <f>VLOOKUP($H:$H,$M$5:$N$11,2,FALSE)</f>
        <v>99.95</v>
      </c>
      <c r="J216" s="115">
        <f>VLOOKUP($H:$H,$M$5:$P$11,4,FALSE)</f>
        <v>119.94</v>
      </c>
      <c r="K216" s="190"/>
      <c r="L216" s="197">
        <f t="shared" si="8"/>
        <v>107.946</v>
      </c>
      <c r="S216" s="44"/>
    </row>
    <row r="217" spans="1:19" ht="15.6">
      <c r="A217" s="21"/>
      <c r="B217" s="110" t="s">
        <v>2977</v>
      </c>
      <c r="C217" s="111" t="s">
        <v>2978</v>
      </c>
      <c r="D217" s="164" t="s">
        <v>2979</v>
      </c>
      <c r="E217" s="113"/>
      <c r="F217" s="114" t="s">
        <v>1959</v>
      </c>
      <c r="G217" s="110" t="str">
        <f t="shared" si="7"/>
        <v>4</v>
      </c>
      <c r="H217" s="114" t="str">
        <f>MID(F:F,9,2)</f>
        <v>4P</v>
      </c>
      <c r="I217" s="115">
        <f>VLOOKUP($H:$H,$M$5:$N$11,2,FALSE)</f>
        <v>66.62</v>
      </c>
      <c r="J217" s="115">
        <f>VLOOKUP($H:$H,$M$5:$P$11,4,FALSE)</f>
        <v>79.944</v>
      </c>
      <c r="K217" s="190"/>
      <c r="L217" s="197">
        <f t="shared" si="8"/>
        <v>71.9496</v>
      </c>
      <c r="S217" s="44"/>
    </row>
    <row r="218" spans="1:19" ht="15.6">
      <c r="A218" s="21"/>
      <c r="B218" s="110" t="s">
        <v>3014</v>
      </c>
      <c r="C218" s="111" t="s">
        <v>3015</v>
      </c>
      <c r="D218" s="164" t="s">
        <v>3016</v>
      </c>
      <c r="E218" s="113"/>
      <c r="F218" s="114" t="s">
        <v>1953</v>
      </c>
      <c r="G218" s="110" t="str">
        <f t="shared" si="7"/>
        <v>4</v>
      </c>
      <c r="H218" s="114" t="str">
        <f>MID(F:F,9,2)</f>
        <v>4P</v>
      </c>
      <c r="I218" s="115">
        <f>VLOOKUP($H:$H,$M$5:$N$11,2,FALSE)</f>
        <v>66.62</v>
      </c>
      <c r="J218" s="115">
        <f>VLOOKUP($H:$H,$M$5:$P$11,4,FALSE)</f>
        <v>79.944</v>
      </c>
      <c r="K218" s="190"/>
      <c r="L218" s="197">
        <f t="shared" si="8"/>
        <v>71.9496</v>
      </c>
      <c r="S218" s="44"/>
    </row>
    <row r="219" spans="1:19" ht="15.6">
      <c r="A219" s="21"/>
      <c r="B219" s="110" t="s">
        <v>3011</v>
      </c>
      <c r="C219" s="111" t="s">
        <v>3012</v>
      </c>
      <c r="D219" s="164" t="s">
        <v>3013</v>
      </c>
      <c r="E219" s="113"/>
      <c r="F219" s="114" t="s">
        <v>1952</v>
      </c>
      <c r="G219" s="110" t="str">
        <f t="shared" si="7"/>
        <v>6</v>
      </c>
      <c r="H219" s="114" t="str">
        <f>MID(F:F,9,2)</f>
        <v>6P</v>
      </c>
      <c r="I219" s="115">
        <f>VLOOKUP($H:$H,$M$5:$N$11,2,FALSE)</f>
        <v>99.95</v>
      </c>
      <c r="J219" s="115">
        <f>VLOOKUP($H:$H,$M$5:$P$11,4,FALSE)</f>
        <v>119.94</v>
      </c>
      <c r="K219" s="190"/>
      <c r="L219" s="197">
        <f t="shared" si="8"/>
        <v>107.946</v>
      </c>
      <c r="S219" s="44"/>
    </row>
    <row r="220" spans="1:19" ht="15.6">
      <c r="A220" s="21"/>
      <c r="B220" s="110" t="s">
        <v>3265</v>
      </c>
      <c r="C220" s="111" t="s">
        <v>3266</v>
      </c>
      <c r="D220" s="164" t="s">
        <v>3267</v>
      </c>
      <c r="E220" s="113"/>
      <c r="F220" s="114" t="s">
        <v>1954</v>
      </c>
      <c r="G220" s="110" t="str">
        <f t="shared" si="7"/>
        <v>4</v>
      </c>
      <c r="H220" s="114" t="str">
        <f>MID(F:F,9,2)</f>
        <v>4P</v>
      </c>
      <c r="I220" s="115">
        <f>VLOOKUP($H:$H,$M$5:$N$11,2,FALSE)</f>
        <v>66.62</v>
      </c>
      <c r="J220" s="115">
        <f>VLOOKUP($H:$H,$M$5:$P$11,4,FALSE)</f>
        <v>79.944</v>
      </c>
      <c r="K220" s="190"/>
      <c r="L220" s="197">
        <f t="shared" si="8"/>
        <v>71.9496</v>
      </c>
      <c r="S220" s="44"/>
    </row>
    <row r="221" spans="1:19" ht="15.6">
      <c r="A221" s="21"/>
      <c r="B221" s="110" t="s">
        <v>353</v>
      </c>
      <c r="C221" s="111" t="s">
        <v>4354</v>
      </c>
      <c r="D221" s="164" t="s">
        <v>4355</v>
      </c>
      <c r="E221" s="113"/>
      <c r="F221" s="114" t="s">
        <v>4356</v>
      </c>
      <c r="G221" s="110" t="str">
        <f t="shared" si="7"/>
        <v>4</v>
      </c>
      <c r="H221" s="114" t="str">
        <f>MID(F:F,9,2)</f>
        <v>4P</v>
      </c>
      <c r="I221" s="115">
        <f>VLOOKUP($H:$H,$M$5:$N$11,2,FALSE)</f>
        <v>66.62</v>
      </c>
      <c r="J221" s="115">
        <f>VLOOKUP($H:$H,$M$5:$P$11,4,FALSE)</f>
        <v>79.944</v>
      </c>
      <c r="K221" s="190"/>
      <c r="L221" s="197">
        <f t="shared" si="8"/>
        <v>71.9496</v>
      </c>
      <c r="S221" s="44"/>
    </row>
    <row r="222" spans="1:19" ht="15.6">
      <c r="A222" s="21"/>
      <c r="B222" s="110" t="s">
        <v>353</v>
      </c>
      <c r="C222" s="111" t="s">
        <v>3926</v>
      </c>
      <c r="D222" s="164" t="s">
        <v>3901</v>
      </c>
      <c r="E222" s="113"/>
      <c r="F222" s="114" t="s">
        <v>3924</v>
      </c>
      <c r="G222" s="110" t="str">
        <f t="shared" si="7"/>
        <v>4</v>
      </c>
      <c r="H222" s="114" t="str">
        <f>MID(F:F,9,2)</f>
        <v>4P</v>
      </c>
      <c r="I222" s="115">
        <f>VLOOKUP($H:$H,$M$5:$N$11,2,FALSE)</f>
        <v>66.62</v>
      </c>
      <c r="J222" s="115">
        <f>VLOOKUP($H:$H,$M$5:$P$11,4,FALSE)</f>
        <v>79.944</v>
      </c>
      <c r="K222" s="190"/>
      <c r="L222" s="197">
        <f t="shared" si="8"/>
        <v>71.9496</v>
      </c>
      <c r="S222" s="44"/>
    </row>
    <row r="223" spans="1:19" ht="15.6">
      <c r="A223" s="21"/>
      <c r="B223" s="110" t="s">
        <v>3353</v>
      </c>
      <c r="C223" s="111" t="s">
        <v>3354</v>
      </c>
      <c r="D223" s="164" t="s">
        <v>799</v>
      </c>
      <c r="E223" s="113"/>
      <c r="F223" s="114" t="s">
        <v>1971</v>
      </c>
      <c r="G223" s="110" t="str">
        <f t="shared" si="7"/>
        <v>4</v>
      </c>
      <c r="H223" s="114" t="str">
        <f>MID(F:F,9,2)</f>
        <v>4P</v>
      </c>
      <c r="I223" s="115">
        <f>VLOOKUP($H:$H,$M$5:$N$11,2,FALSE)</f>
        <v>66.62</v>
      </c>
      <c r="J223" s="115">
        <f>VLOOKUP($H:$H,$M$5:$P$11,4,FALSE)</f>
        <v>79.944</v>
      </c>
      <c r="K223" s="190"/>
      <c r="L223" s="197">
        <f t="shared" si="8"/>
        <v>71.9496</v>
      </c>
      <c r="S223" s="44"/>
    </row>
    <row r="224" spans="1:19" ht="15.6">
      <c r="A224" s="21"/>
      <c r="B224" s="110" t="s">
        <v>3355</v>
      </c>
      <c r="C224" s="111" t="s">
        <v>3356</v>
      </c>
      <c r="D224" s="164" t="s">
        <v>799</v>
      </c>
      <c r="E224" s="113"/>
      <c r="F224" s="114" t="s">
        <v>1972</v>
      </c>
      <c r="G224" s="110" t="str">
        <f t="shared" si="7"/>
        <v>4</v>
      </c>
      <c r="H224" s="114" t="str">
        <f>MID(F:F,9,2)</f>
        <v>4P</v>
      </c>
      <c r="I224" s="115">
        <f>VLOOKUP($H:$H,$M$5:$N$11,2,FALSE)</f>
        <v>66.62</v>
      </c>
      <c r="J224" s="115">
        <f>VLOOKUP($H:$H,$M$5:$P$11,4,FALSE)</f>
        <v>79.944</v>
      </c>
      <c r="K224" s="190"/>
      <c r="L224" s="197">
        <f t="shared" si="8"/>
        <v>71.9496</v>
      </c>
      <c r="S224" s="44"/>
    </row>
    <row r="225" spans="1:19" ht="15.6">
      <c r="A225" s="21"/>
      <c r="B225" s="110" t="s">
        <v>2983</v>
      </c>
      <c r="C225" s="111" t="s">
        <v>2984</v>
      </c>
      <c r="D225" s="164" t="s">
        <v>2985</v>
      </c>
      <c r="E225" s="113"/>
      <c r="F225" s="114" t="s">
        <v>1961</v>
      </c>
      <c r="G225" s="110" t="str">
        <f t="shared" si="7"/>
        <v>4</v>
      </c>
      <c r="H225" s="114" t="str">
        <f>MID(F:F,9,2)</f>
        <v>4P</v>
      </c>
      <c r="I225" s="115">
        <f>VLOOKUP($H:$H,$M$5:$N$11,2,FALSE)</f>
        <v>66.62</v>
      </c>
      <c r="J225" s="115">
        <f>VLOOKUP($H:$H,$M$5:$P$11,4,FALSE)</f>
        <v>79.944</v>
      </c>
      <c r="K225" s="190"/>
      <c r="L225" s="197">
        <f t="shared" si="8"/>
        <v>71.9496</v>
      </c>
      <c r="S225" s="44"/>
    </row>
    <row r="226" spans="1:19" ht="15.6">
      <c r="A226" s="21"/>
      <c r="B226" s="110" t="s">
        <v>558</v>
      </c>
      <c r="C226" s="111" t="s">
        <v>559</v>
      </c>
      <c r="D226" s="164" t="s">
        <v>560</v>
      </c>
      <c r="E226" s="113"/>
      <c r="F226" s="114" t="s">
        <v>1965</v>
      </c>
      <c r="G226" s="110" t="str">
        <f t="shared" si="7"/>
        <v>4</v>
      </c>
      <c r="H226" s="114" t="str">
        <f>MID(F:F,9,2)</f>
        <v>4P</v>
      </c>
      <c r="I226" s="115">
        <f>VLOOKUP($H:$H,$M$5:$N$11,2,FALSE)</f>
        <v>66.62</v>
      </c>
      <c r="J226" s="115">
        <f>VLOOKUP($H:$H,$M$5:$P$11,4,FALSE)</f>
        <v>79.944</v>
      </c>
      <c r="K226" s="190"/>
      <c r="L226" s="197">
        <f t="shared" si="8"/>
        <v>71.9496</v>
      </c>
      <c r="S226" s="44"/>
    </row>
    <row r="227" spans="1:19" ht="15.6">
      <c r="A227" s="21"/>
      <c r="B227" s="110" t="s">
        <v>561</v>
      </c>
      <c r="C227" s="111" t="s">
        <v>562</v>
      </c>
      <c r="D227" s="164" t="s">
        <v>563</v>
      </c>
      <c r="E227" s="113"/>
      <c r="F227" s="114" t="s">
        <v>1966</v>
      </c>
      <c r="G227" s="110" t="str">
        <f t="shared" si="7"/>
        <v>4</v>
      </c>
      <c r="H227" s="114" t="str">
        <f>MID(F:F,9,2)</f>
        <v>4P</v>
      </c>
      <c r="I227" s="115">
        <f>VLOOKUP($H:$H,$M$5:$N$11,2,FALSE)</f>
        <v>66.62</v>
      </c>
      <c r="J227" s="115">
        <f>VLOOKUP($H:$H,$M$5:$P$11,4,FALSE)</f>
        <v>79.944</v>
      </c>
      <c r="K227" s="190"/>
      <c r="L227" s="197">
        <f t="shared" si="8"/>
        <v>71.9496</v>
      </c>
      <c r="S227" s="44"/>
    </row>
    <row r="228" spans="1:19" ht="15.6">
      <c r="A228" s="21"/>
      <c r="B228" s="110" t="s">
        <v>2986</v>
      </c>
      <c r="C228" s="111" t="s">
        <v>2987</v>
      </c>
      <c r="D228" s="164" t="s">
        <v>2988</v>
      </c>
      <c r="E228" s="113"/>
      <c r="F228" s="114" t="s">
        <v>1962</v>
      </c>
      <c r="G228" s="110" t="str">
        <f t="shared" si="7"/>
        <v>4</v>
      </c>
      <c r="H228" s="114" t="str">
        <f>MID(F:F,9,2)</f>
        <v>4P</v>
      </c>
      <c r="I228" s="115">
        <f>VLOOKUP($H:$H,$M$5:$N$11,2,FALSE)</f>
        <v>66.62</v>
      </c>
      <c r="J228" s="115">
        <f>VLOOKUP($H:$H,$M$5:$P$11,4,FALSE)</f>
        <v>79.944</v>
      </c>
      <c r="K228" s="190"/>
      <c r="L228" s="197">
        <f t="shared" si="8"/>
        <v>71.9496</v>
      </c>
      <c r="S228" s="44"/>
    </row>
    <row r="229" spans="1:19" ht="15.6">
      <c r="A229" s="21"/>
      <c r="B229" s="110" t="s">
        <v>2989</v>
      </c>
      <c r="C229" s="111" t="s">
        <v>2990</v>
      </c>
      <c r="D229" s="164" t="s">
        <v>2991</v>
      </c>
      <c r="E229" s="113"/>
      <c r="F229" s="114" t="s">
        <v>1963</v>
      </c>
      <c r="G229" s="110" t="str">
        <f t="shared" si="7"/>
        <v>4</v>
      </c>
      <c r="H229" s="114" t="str">
        <f>MID(F:F,9,2)</f>
        <v>4P</v>
      </c>
      <c r="I229" s="115">
        <f>VLOOKUP($H:$H,$M$5:$N$11,2,FALSE)</f>
        <v>66.62</v>
      </c>
      <c r="J229" s="115">
        <f>VLOOKUP($H:$H,$M$5:$P$11,4,FALSE)</f>
        <v>79.944</v>
      </c>
      <c r="K229" s="190"/>
      <c r="L229" s="197">
        <f t="shared" si="8"/>
        <v>71.9496</v>
      </c>
      <c r="S229" s="44"/>
    </row>
    <row r="230" spans="1:19" ht="15.6">
      <c r="A230" s="21"/>
      <c r="B230" s="110" t="s">
        <v>2993</v>
      </c>
      <c r="C230" s="111" t="s">
        <v>2994</v>
      </c>
      <c r="D230" s="164" t="s">
        <v>2995</v>
      </c>
      <c r="E230" s="113"/>
      <c r="F230" s="114" t="s">
        <v>1964</v>
      </c>
      <c r="G230" s="110" t="str">
        <f t="shared" si="7"/>
        <v>4</v>
      </c>
      <c r="H230" s="114" t="str">
        <f>MID(F:F,9,2)</f>
        <v>4P</v>
      </c>
      <c r="I230" s="115">
        <f>VLOOKUP($H:$H,$M$5:$N$11,2,FALSE)</f>
        <v>66.62</v>
      </c>
      <c r="J230" s="115">
        <f>VLOOKUP($H:$H,$M$5:$P$11,4,FALSE)</f>
        <v>79.944</v>
      </c>
      <c r="K230" s="190"/>
      <c r="L230" s="197">
        <f t="shared" si="8"/>
        <v>71.9496</v>
      </c>
      <c r="S230" s="44"/>
    </row>
    <row r="231" spans="1:19" ht="15.6">
      <c r="A231" s="21"/>
      <c r="B231" s="110" t="s">
        <v>568</v>
      </c>
      <c r="C231" s="111" t="s">
        <v>569</v>
      </c>
      <c r="D231" s="164" t="s">
        <v>3344</v>
      </c>
      <c r="E231" s="113"/>
      <c r="F231" s="114" t="s">
        <v>1967</v>
      </c>
      <c r="G231" s="110" t="str">
        <f t="shared" si="7"/>
        <v>4</v>
      </c>
      <c r="H231" s="114" t="str">
        <f>MID(F:F,9,2)</f>
        <v>4P</v>
      </c>
      <c r="I231" s="115">
        <f>VLOOKUP($H:$H,$M$5:$N$11,2,FALSE)</f>
        <v>66.62</v>
      </c>
      <c r="J231" s="115">
        <f>VLOOKUP($H:$H,$M$5:$P$11,4,FALSE)</f>
        <v>79.944</v>
      </c>
      <c r="K231" s="190"/>
      <c r="L231" s="197">
        <f t="shared" si="8"/>
        <v>71.9496</v>
      </c>
      <c r="S231" s="44"/>
    </row>
    <row r="232" spans="1:19" ht="15.6">
      <c r="A232" s="21"/>
      <c r="B232" s="110" t="s">
        <v>3345</v>
      </c>
      <c r="C232" s="111" t="s">
        <v>3346</v>
      </c>
      <c r="D232" s="164" t="s">
        <v>3347</v>
      </c>
      <c r="E232" s="113"/>
      <c r="F232" s="114" t="s">
        <v>1968</v>
      </c>
      <c r="G232" s="110" t="str">
        <f t="shared" si="7"/>
        <v>4</v>
      </c>
      <c r="H232" s="114" t="str">
        <f>MID(F:F,9,2)</f>
        <v>4P</v>
      </c>
      <c r="I232" s="115">
        <f>VLOOKUP($H:$H,$M$5:$N$11,2,FALSE)</f>
        <v>66.62</v>
      </c>
      <c r="J232" s="115">
        <f>VLOOKUP($H:$H,$M$5:$P$11,4,FALSE)</f>
        <v>79.944</v>
      </c>
      <c r="K232" s="190"/>
      <c r="L232" s="197">
        <f t="shared" si="8"/>
        <v>71.9496</v>
      </c>
      <c r="S232" s="44"/>
    </row>
    <row r="233" spans="1:19" ht="15.6">
      <c r="A233" s="21"/>
      <c r="B233" s="110" t="s">
        <v>3351</v>
      </c>
      <c r="C233" s="111" t="s">
        <v>3352</v>
      </c>
      <c r="D233" s="164" t="s">
        <v>1019</v>
      </c>
      <c r="E233" s="113"/>
      <c r="F233" s="114" t="s">
        <v>1970</v>
      </c>
      <c r="G233" s="110" t="str">
        <f t="shared" si="7"/>
        <v>4</v>
      </c>
      <c r="H233" s="114" t="str">
        <f>MID(F:F,9,2)</f>
        <v>4P</v>
      </c>
      <c r="I233" s="115">
        <f>VLOOKUP($H:$H,$M$5:$N$11,2,FALSE)</f>
        <v>66.62</v>
      </c>
      <c r="J233" s="115">
        <f>VLOOKUP($H:$H,$M$5:$P$11,4,FALSE)</f>
        <v>79.944</v>
      </c>
      <c r="K233" s="190"/>
      <c r="L233" s="197">
        <f t="shared" si="8"/>
        <v>71.9496</v>
      </c>
      <c r="S233" s="44"/>
    </row>
    <row r="234" spans="1:19" ht="15.6">
      <c r="A234" s="21"/>
      <c r="B234" s="110" t="s">
        <v>3348</v>
      </c>
      <c r="C234" s="111" t="s">
        <v>3349</v>
      </c>
      <c r="D234" s="164" t="s">
        <v>3350</v>
      </c>
      <c r="E234" s="113"/>
      <c r="F234" s="114" t="s">
        <v>1969</v>
      </c>
      <c r="G234" s="110" t="str">
        <f t="shared" si="7"/>
        <v>4</v>
      </c>
      <c r="H234" s="114" t="str">
        <f>MID(F:F,9,2)</f>
        <v>4P</v>
      </c>
      <c r="I234" s="115">
        <f>VLOOKUP($H:$H,$M$5:$N$11,2,FALSE)</f>
        <v>66.62</v>
      </c>
      <c r="J234" s="115">
        <f>VLOOKUP($H:$H,$M$5:$P$11,4,FALSE)</f>
        <v>79.944</v>
      </c>
      <c r="K234" s="190"/>
      <c r="L234" s="197">
        <f t="shared" si="8"/>
        <v>71.9496</v>
      </c>
      <c r="S234" s="44"/>
    </row>
    <row r="235" spans="1:19" ht="15.6">
      <c r="A235" s="21"/>
      <c r="B235" s="110" t="s">
        <v>2980</v>
      </c>
      <c r="C235" s="111" t="s">
        <v>2981</v>
      </c>
      <c r="D235" s="164" t="s">
        <v>2982</v>
      </c>
      <c r="E235" s="113"/>
      <c r="F235" s="114" t="s">
        <v>1960</v>
      </c>
      <c r="G235" s="110" t="str">
        <f t="shared" si="7"/>
        <v>4</v>
      </c>
      <c r="H235" s="114" t="str">
        <f>MID(F:F,9,2)</f>
        <v>4P</v>
      </c>
      <c r="I235" s="115">
        <f>VLOOKUP($H:$H,$M$5:$N$11,2,FALSE)</f>
        <v>66.62</v>
      </c>
      <c r="J235" s="115">
        <f>VLOOKUP($H:$H,$M$5:$P$11,4,FALSE)</f>
        <v>79.944</v>
      </c>
      <c r="K235" s="190"/>
      <c r="L235" s="197">
        <f t="shared" si="8"/>
        <v>71.9496</v>
      </c>
      <c r="S235" s="44"/>
    </row>
    <row r="236" spans="1:19" ht="15.6">
      <c r="A236" s="21"/>
      <c r="B236" s="110" t="s">
        <v>3357</v>
      </c>
      <c r="C236" s="111" t="s">
        <v>3358</v>
      </c>
      <c r="D236" s="164" t="s">
        <v>3359</v>
      </c>
      <c r="E236" s="113"/>
      <c r="F236" s="114" t="s">
        <v>1974</v>
      </c>
      <c r="G236" s="110" t="str">
        <f t="shared" si="7"/>
        <v>2</v>
      </c>
      <c r="H236" s="114" t="str">
        <f>MID(F:F,9,2)</f>
        <v>2P</v>
      </c>
      <c r="I236" s="115">
        <f>VLOOKUP($H:$H,$M$5:$N$11,2,FALSE)</f>
        <v>33.28</v>
      </c>
      <c r="J236" s="115">
        <f>VLOOKUP($H:$H,$M$5:$P$11,4,FALSE)</f>
        <v>39.939327999999996</v>
      </c>
      <c r="K236" s="190"/>
      <c r="L236" s="197">
        <f t="shared" si="8"/>
        <v>35.9453952</v>
      </c>
      <c r="S236" s="44"/>
    </row>
    <row r="237" spans="1:19" ht="15.6">
      <c r="A237" s="21"/>
      <c r="B237" s="118" t="s">
        <v>3265</v>
      </c>
      <c r="C237" s="119" t="s">
        <v>1061</v>
      </c>
      <c r="D237" s="165" t="s">
        <v>454</v>
      </c>
      <c r="E237" s="113"/>
      <c r="F237" s="121" t="s">
        <v>1975</v>
      </c>
      <c r="G237" s="118" t="str">
        <f t="shared" si="7"/>
        <v>4</v>
      </c>
      <c r="H237" s="121" t="str">
        <f>MID(F:F,9,2)</f>
        <v>4P</v>
      </c>
      <c r="I237" s="122">
        <f>VLOOKUP($H:$H,$M$5:$N$11,2,FALSE)</f>
        <v>66.62</v>
      </c>
      <c r="J237" s="122">
        <f>VLOOKUP($H:$H,$M$5:$P$11,4,FALSE)</f>
        <v>79.944</v>
      </c>
      <c r="K237" s="190"/>
      <c r="L237" s="197">
        <f t="shared" si="8"/>
        <v>71.9496</v>
      </c>
      <c r="S237" s="44"/>
    </row>
    <row r="238" spans="1:19" ht="15.6">
      <c r="A238" s="21"/>
      <c r="B238" s="116" t="s">
        <v>3265</v>
      </c>
      <c r="C238" s="111" t="s">
        <v>1063</v>
      </c>
      <c r="D238" s="164" t="s">
        <v>1062</v>
      </c>
      <c r="E238" s="113"/>
      <c r="F238" s="117" t="s">
        <v>1976</v>
      </c>
      <c r="G238" s="110" t="str">
        <f t="shared" si="7"/>
        <v>4</v>
      </c>
      <c r="H238" s="114" t="str">
        <f>MID(F:F,9,2)</f>
        <v>4P</v>
      </c>
      <c r="I238" s="115">
        <f>VLOOKUP($H:$H,$M$5:$N$11,2,FALSE)</f>
        <v>66.62</v>
      </c>
      <c r="J238" s="115">
        <f>VLOOKUP($H:$H,$M$5:$P$11,4,FALSE)</f>
        <v>79.944</v>
      </c>
      <c r="K238" s="190"/>
      <c r="L238" s="197">
        <f t="shared" si="8"/>
        <v>71.9496</v>
      </c>
      <c r="S238" s="44"/>
    </row>
    <row r="239" spans="1:19" ht="15.6">
      <c r="A239" s="21"/>
      <c r="B239" s="110" t="s">
        <v>358</v>
      </c>
      <c r="C239" s="111" t="s">
        <v>359</v>
      </c>
      <c r="D239" s="164" t="s">
        <v>4152</v>
      </c>
      <c r="E239" s="113"/>
      <c r="F239" s="114" t="s">
        <v>1946</v>
      </c>
      <c r="G239" s="110" t="str">
        <f t="shared" si="7"/>
        <v>6</v>
      </c>
      <c r="H239" s="114" t="str">
        <f>MID(F:F,9,2)</f>
        <v>6P</v>
      </c>
      <c r="I239" s="115">
        <f>VLOOKUP($H:$H,$M$5:$N$11,2,FALSE)</f>
        <v>99.95</v>
      </c>
      <c r="J239" s="115">
        <f>VLOOKUP($H:$H,$M$5:$P$11,4,FALSE)</f>
        <v>119.94</v>
      </c>
      <c r="K239" s="190"/>
      <c r="L239" s="197">
        <f t="shared" si="8"/>
        <v>107.946</v>
      </c>
      <c r="S239" s="44"/>
    </row>
    <row r="240" spans="1:19" ht="15.6">
      <c r="A240" s="21"/>
      <c r="B240" s="110" t="s">
        <v>356</v>
      </c>
      <c r="C240" s="111" t="s">
        <v>357</v>
      </c>
      <c r="D240" s="164" t="s">
        <v>4152</v>
      </c>
      <c r="E240" s="113"/>
      <c r="F240" s="114" t="s">
        <v>1945</v>
      </c>
      <c r="G240" s="110" t="str">
        <f t="shared" si="7"/>
        <v>4</v>
      </c>
      <c r="H240" s="114" t="str">
        <f>MID(F:F,9,2)</f>
        <v>4P</v>
      </c>
      <c r="I240" s="115">
        <f>VLOOKUP($H:$H,$M$5:$N$11,2,FALSE)</f>
        <v>66.62</v>
      </c>
      <c r="J240" s="115">
        <f>VLOOKUP($H:$H,$M$5:$P$11,4,FALSE)</f>
        <v>79.944</v>
      </c>
      <c r="K240" s="190"/>
      <c r="L240" s="197">
        <f t="shared" si="8"/>
        <v>71.9496</v>
      </c>
      <c r="S240" s="44"/>
    </row>
    <row r="241" spans="1:19" ht="15.6">
      <c r="A241" s="21"/>
      <c r="B241" s="110" t="s">
        <v>3306</v>
      </c>
      <c r="C241" s="111" t="s">
        <v>3307</v>
      </c>
      <c r="D241" s="164" t="s">
        <v>1062</v>
      </c>
      <c r="E241" s="113"/>
      <c r="F241" s="114" t="s">
        <v>1992</v>
      </c>
      <c r="G241" s="110" t="str">
        <f t="shared" si="7"/>
        <v>4</v>
      </c>
      <c r="H241" s="114" t="str">
        <f>MID(F:F,9,2)</f>
        <v>4P</v>
      </c>
      <c r="I241" s="115">
        <f>VLOOKUP($H:$H,$M$5:$N$11,2,FALSE)</f>
        <v>66.62</v>
      </c>
      <c r="J241" s="115">
        <f>VLOOKUP($H:$H,$M$5:$P$11,4,FALSE)</f>
        <v>79.944</v>
      </c>
      <c r="K241" s="190"/>
      <c r="L241" s="197">
        <f t="shared" si="8"/>
        <v>71.9496</v>
      </c>
      <c r="S241" s="44"/>
    </row>
    <row r="242" spans="1:19" ht="15.6">
      <c r="A242" s="21"/>
      <c r="B242" s="110" t="s">
        <v>3309</v>
      </c>
      <c r="C242" s="111" t="s">
        <v>3310</v>
      </c>
      <c r="D242" s="164" t="s">
        <v>4246</v>
      </c>
      <c r="E242" s="113"/>
      <c r="F242" s="114" t="s">
        <v>1993</v>
      </c>
      <c r="G242" s="110" t="str">
        <f t="shared" si="7"/>
        <v>6</v>
      </c>
      <c r="H242" s="114" t="str">
        <f>MID(F:F,9,2)</f>
        <v>6P</v>
      </c>
      <c r="I242" s="115">
        <f>VLOOKUP($H:$H,$M$5:$N$11,2,FALSE)</f>
        <v>99.95</v>
      </c>
      <c r="J242" s="115">
        <f>VLOOKUP($H:$H,$M$5:$P$11,4,FALSE)</f>
        <v>119.94</v>
      </c>
      <c r="K242" s="190"/>
      <c r="L242" s="197">
        <f t="shared" si="8"/>
        <v>107.946</v>
      </c>
      <c r="S242" s="44"/>
    </row>
    <row r="243" spans="1:19" ht="15.6">
      <c r="A243" s="21"/>
      <c r="B243" s="116" t="s">
        <v>3306</v>
      </c>
      <c r="C243" s="111" t="s">
        <v>3052</v>
      </c>
      <c r="D243" s="164" t="s">
        <v>3053</v>
      </c>
      <c r="E243" s="113"/>
      <c r="F243" s="117" t="s">
        <v>1995</v>
      </c>
      <c r="G243" s="110" t="str">
        <f t="shared" si="7"/>
        <v>4</v>
      </c>
      <c r="H243" s="114" t="str">
        <f>MID(F:F,9,2)</f>
        <v>4P</v>
      </c>
      <c r="I243" s="115">
        <f>VLOOKUP($H:$H,$M$5:$N$11,2,FALSE)</f>
        <v>66.62</v>
      </c>
      <c r="J243" s="115">
        <f>VLOOKUP($H:$H,$M$5:$P$11,4,FALSE)</f>
        <v>79.944</v>
      </c>
      <c r="K243" s="190"/>
      <c r="L243" s="197">
        <f t="shared" si="8"/>
        <v>71.9496</v>
      </c>
      <c r="S243" s="44"/>
    </row>
    <row r="244" spans="1:19" ht="15.6">
      <c r="A244" s="21"/>
      <c r="B244" s="110" t="s">
        <v>3311</v>
      </c>
      <c r="C244" s="111" t="s">
        <v>3312</v>
      </c>
      <c r="D244" s="164" t="s">
        <v>3313</v>
      </c>
      <c r="E244" s="113"/>
      <c r="F244" s="114" t="s">
        <v>1994</v>
      </c>
      <c r="G244" s="110" t="str">
        <f t="shared" si="7"/>
        <v>4</v>
      </c>
      <c r="H244" s="114" t="str">
        <f>MID(F:F,9,2)</f>
        <v>4P</v>
      </c>
      <c r="I244" s="115">
        <f>VLOOKUP($H:$H,$M$5:$N$11,2,FALSE)</f>
        <v>66.62</v>
      </c>
      <c r="J244" s="115">
        <f>VLOOKUP($H:$H,$M$5:$P$11,4,FALSE)</f>
        <v>79.944</v>
      </c>
      <c r="K244" s="190"/>
      <c r="L244" s="197">
        <f t="shared" si="8"/>
        <v>71.9496</v>
      </c>
      <c r="S244" s="44"/>
    </row>
    <row r="245" spans="1:19" ht="15.6">
      <c r="A245" s="21"/>
      <c r="B245" s="110" t="s">
        <v>3368</v>
      </c>
      <c r="C245" s="111" t="s">
        <v>3369</v>
      </c>
      <c r="D245" s="164" t="s">
        <v>4000</v>
      </c>
      <c r="E245" s="113"/>
      <c r="F245" s="114" t="s">
        <v>1986</v>
      </c>
      <c r="G245" s="110" t="str">
        <f t="shared" si="7"/>
        <v>3</v>
      </c>
      <c r="H245" s="114" t="str">
        <f>MID(F:F,9,2)</f>
        <v>3P</v>
      </c>
      <c r="I245" s="115">
        <f>VLOOKUP($H:$H,$M$5:$N$11,2,FALSE)</f>
        <v>49.95</v>
      </c>
      <c r="J245" s="115">
        <f>VLOOKUP($H:$H,$M$5:$P$11,4,FALSE)</f>
        <v>59.94</v>
      </c>
      <c r="K245" s="190"/>
      <c r="L245" s="197">
        <f t="shared" si="8"/>
        <v>53.946</v>
      </c>
      <c r="S245" s="44"/>
    </row>
    <row r="246" spans="1:19" ht="15.6">
      <c r="A246" s="21"/>
      <c r="B246" s="110" t="s">
        <v>3304</v>
      </c>
      <c r="C246" s="111" t="s">
        <v>3305</v>
      </c>
      <c r="D246" s="164" t="s">
        <v>4169</v>
      </c>
      <c r="E246" s="113"/>
      <c r="F246" s="114" t="s">
        <v>1991</v>
      </c>
      <c r="G246" s="110" t="str">
        <f t="shared" si="7"/>
        <v>3</v>
      </c>
      <c r="H246" s="114" t="str">
        <f>MID(F:F,9,2)</f>
        <v>3P</v>
      </c>
      <c r="I246" s="115">
        <f>VLOOKUP($H:$H,$M$5:$N$11,2,FALSE)</f>
        <v>49.95</v>
      </c>
      <c r="J246" s="115">
        <f>VLOOKUP($H:$H,$M$5:$P$11,4,FALSE)</f>
        <v>59.94</v>
      </c>
      <c r="K246" s="190"/>
      <c r="L246" s="197">
        <f t="shared" si="8"/>
        <v>53.946</v>
      </c>
      <c r="S246" s="44"/>
    </row>
    <row r="247" spans="1:19" ht="15.6">
      <c r="A247" s="21"/>
      <c r="B247" s="110" t="s">
        <v>3373</v>
      </c>
      <c r="C247" s="111" t="s">
        <v>507</v>
      </c>
      <c r="D247" s="164" t="s">
        <v>508</v>
      </c>
      <c r="E247" s="113"/>
      <c r="F247" s="114" t="s">
        <v>1988</v>
      </c>
      <c r="G247" s="110" t="str">
        <f t="shared" si="7"/>
        <v>3</v>
      </c>
      <c r="H247" s="114" t="str">
        <f>MID(F:F,9,2)</f>
        <v>3P</v>
      </c>
      <c r="I247" s="115">
        <f>VLOOKUP($H:$H,$M$5:$N$11,2,FALSE)</f>
        <v>49.95</v>
      </c>
      <c r="J247" s="115">
        <f>VLOOKUP($H:$H,$M$5:$P$11,4,FALSE)</f>
        <v>59.94</v>
      </c>
      <c r="K247" s="190"/>
      <c r="L247" s="197">
        <f t="shared" si="8"/>
        <v>53.946</v>
      </c>
      <c r="S247" s="44"/>
    </row>
    <row r="248" spans="1:19" ht="15.6">
      <c r="A248" s="21"/>
      <c r="B248" s="110" t="s">
        <v>509</v>
      </c>
      <c r="C248" s="111" t="s">
        <v>510</v>
      </c>
      <c r="D248" s="164" t="s">
        <v>511</v>
      </c>
      <c r="E248" s="113"/>
      <c r="F248" s="114" t="s">
        <v>1989</v>
      </c>
      <c r="G248" s="110" t="str">
        <f t="shared" si="7"/>
        <v>3</v>
      </c>
      <c r="H248" s="114" t="str">
        <f>MID(F:F,9,2)</f>
        <v>3P</v>
      </c>
      <c r="I248" s="115">
        <f>VLOOKUP($H:$H,$M$5:$N$11,2,FALSE)</f>
        <v>49.95</v>
      </c>
      <c r="J248" s="115">
        <f>VLOOKUP($H:$H,$M$5:$P$11,4,FALSE)</f>
        <v>59.94</v>
      </c>
      <c r="K248" s="190"/>
      <c r="L248" s="197">
        <f t="shared" si="8"/>
        <v>53.946</v>
      </c>
      <c r="S248" s="44"/>
    </row>
    <row r="249" spans="1:19" ht="15.6">
      <c r="A249" s="21"/>
      <c r="B249" s="110" t="s">
        <v>512</v>
      </c>
      <c r="C249" s="111" t="s">
        <v>513</v>
      </c>
      <c r="D249" s="164" t="s">
        <v>514</v>
      </c>
      <c r="E249" s="113"/>
      <c r="F249" s="114" t="s">
        <v>1990</v>
      </c>
      <c r="G249" s="110" t="str">
        <f t="shared" si="7"/>
        <v>3</v>
      </c>
      <c r="H249" s="114" t="str">
        <f>MID(F:F,9,2)</f>
        <v>3P</v>
      </c>
      <c r="I249" s="115">
        <f>VLOOKUP($H:$H,$M$5:$N$11,2,FALSE)</f>
        <v>49.95</v>
      </c>
      <c r="J249" s="115">
        <f>VLOOKUP($H:$H,$M$5:$P$11,4,FALSE)</f>
        <v>59.94</v>
      </c>
      <c r="K249" s="190"/>
      <c r="L249" s="197">
        <f t="shared" si="8"/>
        <v>53.946</v>
      </c>
      <c r="S249" s="44"/>
    </row>
    <row r="250" spans="1:19" ht="15.6">
      <c r="A250" s="21"/>
      <c r="B250" s="110" t="s">
        <v>3370</v>
      </c>
      <c r="C250" s="111" t="s">
        <v>3371</v>
      </c>
      <c r="D250" s="164" t="s">
        <v>3372</v>
      </c>
      <c r="E250" s="113"/>
      <c r="F250" s="114" t="s">
        <v>1987</v>
      </c>
      <c r="G250" s="110" t="str">
        <f t="shared" si="7"/>
        <v>3</v>
      </c>
      <c r="H250" s="114" t="str">
        <f>MID(F:F,9,2)</f>
        <v>3P</v>
      </c>
      <c r="I250" s="115">
        <f>VLOOKUP($H:$H,$M$5:$N$11,2,FALSE)</f>
        <v>49.95</v>
      </c>
      <c r="J250" s="115">
        <f>VLOOKUP($H:$H,$M$5:$P$11,4,FALSE)</f>
        <v>59.94</v>
      </c>
      <c r="K250" s="190"/>
      <c r="L250" s="197">
        <f t="shared" si="8"/>
        <v>53.946</v>
      </c>
      <c r="S250" s="44"/>
    </row>
    <row r="251" spans="1:19" ht="15.6">
      <c r="A251" s="21"/>
      <c r="B251" s="110" t="s">
        <v>3366</v>
      </c>
      <c r="C251" s="111" t="s">
        <v>3367</v>
      </c>
      <c r="D251" s="164" t="s">
        <v>4168</v>
      </c>
      <c r="E251" s="113"/>
      <c r="F251" s="114" t="s">
        <v>1985</v>
      </c>
      <c r="G251" s="110" t="str">
        <f t="shared" si="7"/>
        <v>3</v>
      </c>
      <c r="H251" s="114" t="str">
        <f>MID(F:F,9,2)</f>
        <v>3P</v>
      </c>
      <c r="I251" s="115">
        <f>VLOOKUP($H:$H,$M$5:$N$11,2,FALSE)</f>
        <v>49.95</v>
      </c>
      <c r="J251" s="115">
        <f>VLOOKUP($H:$H,$M$5:$P$11,4,FALSE)</f>
        <v>59.94</v>
      </c>
      <c r="K251" s="190"/>
      <c r="L251" s="197">
        <f t="shared" si="8"/>
        <v>53.946</v>
      </c>
      <c r="S251" s="44"/>
    </row>
    <row r="252" spans="1:19" ht="15.6">
      <c r="A252" s="21"/>
      <c r="B252" s="110" t="s">
        <v>3314</v>
      </c>
      <c r="C252" s="111" t="s">
        <v>3315</v>
      </c>
      <c r="D252" s="164" t="s">
        <v>4170</v>
      </c>
      <c r="E252" s="113"/>
      <c r="F252" s="114" t="s">
        <v>1996</v>
      </c>
      <c r="G252" s="110" t="str">
        <f t="shared" si="7"/>
        <v>4</v>
      </c>
      <c r="H252" s="114" t="str">
        <f>MID(F:F,9,2)</f>
        <v>4P</v>
      </c>
      <c r="I252" s="115">
        <f>VLOOKUP($H:$H,$M$5:$N$11,2,FALSE)</f>
        <v>66.62</v>
      </c>
      <c r="J252" s="115">
        <f>VLOOKUP($H:$H,$M$5:$P$11,4,FALSE)</f>
        <v>79.944</v>
      </c>
      <c r="K252" s="190"/>
      <c r="L252" s="197">
        <f t="shared" si="8"/>
        <v>71.9496</v>
      </c>
      <c r="S252" s="44"/>
    </row>
    <row r="253" spans="1:19" ht="15.6">
      <c r="A253" s="21"/>
      <c r="B253" s="110" t="s">
        <v>3316</v>
      </c>
      <c r="C253" s="111" t="s">
        <v>3317</v>
      </c>
      <c r="D253" s="164" t="s">
        <v>4171</v>
      </c>
      <c r="E253" s="113"/>
      <c r="F253" s="114" t="s">
        <v>1997</v>
      </c>
      <c r="G253" s="110" t="str">
        <f t="shared" si="7"/>
        <v>4</v>
      </c>
      <c r="H253" s="114" t="str">
        <f>MID(F:F,9,2)</f>
        <v>4P</v>
      </c>
      <c r="I253" s="115">
        <f>VLOOKUP($H:$H,$M$5:$N$11,2,FALSE)</f>
        <v>66.62</v>
      </c>
      <c r="J253" s="115">
        <f>VLOOKUP($H:$H,$M$5:$P$11,4,FALSE)</f>
        <v>79.944</v>
      </c>
      <c r="K253" s="190"/>
      <c r="L253" s="197">
        <f t="shared" si="8"/>
        <v>71.9496</v>
      </c>
      <c r="S253" s="44"/>
    </row>
    <row r="254" spans="1:19" ht="15.6">
      <c r="A254" s="21"/>
      <c r="B254" s="110" t="s">
        <v>3318</v>
      </c>
      <c r="C254" s="111" t="s">
        <v>3319</v>
      </c>
      <c r="D254" s="164" t="s">
        <v>4172</v>
      </c>
      <c r="E254" s="113"/>
      <c r="F254" s="114" t="s">
        <v>1998</v>
      </c>
      <c r="G254" s="110" t="str">
        <f t="shared" si="7"/>
        <v>4</v>
      </c>
      <c r="H254" s="114" t="str">
        <f>MID(F:F,9,2)</f>
        <v>4P</v>
      </c>
      <c r="I254" s="115">
        <f>VLOOKUP($H:$H,$M$5:$N$11,2,FALSE)</f>
        <v>66.62</v>
      </c>
      <c r="J254" s="115">
        <f>VLOOKUP($H:$H,$M$5:$P$11,4,FALSE)</f>
        <v>79.944</v>
      </c>
      <c r="K254" s="190"/>
      <c r="L254" s="197">
        <f t="shared" si="8"/>
        <v>71.9496</v>
      </c>
      <c r="S254" s="44"/>
    </row>
    <row r="255" spans="1:19" ht="15.6">
      <c r="A255" s="21"/>
      <c r="B255" s="110" t="s">
        <v>4357</v>
      </c>
      <c r="C255" s="111" t="s">
        <v>4358</v>
      </c>
      <c r="D255" s="164" t="s">
        <v>4359</v>
      </c>
      <c r="E255" s="113"/>
      <c r="F255" s="114" t="s">
        <v>4360</v>
      </c>
      <c r="G255" s="110" t="str">
        <f t="shared" si="7"/>
        <v>4</v>
      </c>
      <c r="H255" s="114" t="str">
        <f>MID(F:F,9,2)</f>
        <v>4P</v>
      </c>
      <c r="I255" s="115">
        <f>VLOOKUP($H:$H,$M$5:$N$11,2,FALSE)</f>
        <v>66.62</v>
      </c>
      <c r="J255" s="115">
        <f>VLOOKUP($H:$H,$M$5:$P$11,4,FALSE)</f>
        <v>79.944</v>
      </c>
      <c r="K255" s="190"/>
      <c r="L255" s="197">
        <f t="shared" si="8"/>
        <v>71.9496</v>
      </c>
      <c r="S255" s="44"/>
    </row>
    <row r="256" spans="1:19" ht="15.6">
      <c r="A256" s="21"/>
      <c r="B256" s="110" t="s">
        <v>926</v>
      </c>
      <c r="C256" s="111" t="s">
        <v>927</v>
      </c>
      <c r="D256" s="164" t="s">
        <v>4075</v>
      </c>
      <c r="E256" s="113"/>
      <c r="F256" s="114" t="s">
        <v>2066</v>
      </c>
      <c r="G256" s="110" t="str">
        <f t="shared" si="7"/>
        <v>4</v>
      </c>
      <c r="H256" s="114" t="str">
        <f>MID(F:F,9,2)</f>
        <v>4P</v>
      </c>
      <c r="I256" s="115">
        <f>VLOOKUP($H:$H,$M$5:$N$11,2,FALSE)</f>
        <v>66.62</v>
      </c>
      <c r="J256" s="115">
        <f>VLOOKUP($H:$H,$M$5:$P$11,4,FALSE)</f>
        <v>79.944</v>
      </c>
      <c r="K256" s="190"/>
      <c r="L256" s="197">
        <f t="shared" si="8"/>
        <v>71.9496</v>
      </c>
      <c r="S256" s="44"/>
    </row>
    <row r="257" spans="1:19" ht="15.6">
      <c r="A257" s="21"/>
      <c r="B257" s="110" t="s">
        <v>931</v>
      </c>
      <c r="C257" s="111" t="s">
        <v>932</v>
      </c>
      <c r="D257" s="164" t="s">
        <v>933</v>
      </c>
      <c r="E257" s="113"/>
      <c r="F257" s="114" t="s">
        <v>2068</v>
      </c>
      <c r="G257" s="110" t="str">
        <f t="shared" si="7"/>
        <v>4</v>
      </c>
      <c r="H257" s="114" t="str">
        <f>MID(F:F,9,2)</f>
        <v>4P</v>
      </c>
      <c r="I257" s="115">
        <f>VLOOKUP($H:$H,$M$5:$N$11,2,FALSE)</f>
        <v>66.62</v>
      </c>
      <c r="J257" s="115">
        <f>VLOOKUP($H:$H,$M$5:$P$11,4,FALSE)</f>
        <v>79.944</v>
      </c>
      <c r="K257" s="190"/>
      <c r="L257" s="197">
        <f t="shared" si="8"/>
        <v>71.9496</v>
      </c>
      <c r="S257" s="44"/>
    </row>
    <row r="258" spans="1:19" ht="15.6">
      <c r="A258" s="21"/>
      <c r="B258" s="110" t="s">
        <v>928</v>
      </c>
      <c r="C258" s="111" t="s">
        <v>929</v>
      </c>
      <c r="D258" s="164" t="s">
        <v>930</v>
      </c>
      <c r="E258" s="113"/>
      <c r="F258" s="114" t="s">
        <v>2067</v>
      </c>
      <c r="G258" s="110" t="str">
        <f t="shared" si="7"/>
        <v>4</v>
      </c>
      <c r="H258" s="114" t="str">
        <f>MID(F:F,9,2)</f>
        <v>4P</v>
      </c>
      <c r="I258" s="115">
        <f>VLOOKUP($H:$H,$M$5:$N$11,2,FALSE)</f>
        <v>66.62</v>
      </c>
      <c r="J258" s="115">
        <f>VLOOKUP($H:$H,$M$5:$P$11,4,FALSE)</f>
        <v>79.944</v>
      </c>
      <c r="K258" s="190"/>
      <c r="L258" s="197">
        <f t="shared" si="8"/>
        <v>71.9496</v>
      </c>
      <c r="S258" s="44"/>
    </row>
    <row r="259" spans="1:19" ht="15.6">
      <c r="A259" s="21"/>
      <c r="B259" s="110" t="s">
        <v>939</v>
      </c>
      <c r="C259" s="111" t="s">
        <v>4570</v>
      </c>
      <c r="D259" s="164" t="s">
        <v>940</v>
      </c>
      <c r="E259" s="113"/>
      <c r="F259" s="114" t="s">
        <v>2071</v>
      </c>
      <c r="G259" s="110" t="str">
        <f t="shared" si="7"/>
        <v>4</v>
      </c>
      <c r="H259" s="114" t="str">
        <f>MID(F:F,9,2)</f>
        <v>4P</v>
      </c>
      <c r="I259" s="115">
        <f>VLOOKUP($H:$H,$M$5:$N$11,2,FALSE)</f>
        <v>66.62</v>
      </c>
      <c r="J259" s="115">
        <f>VLOOKUP($H:$H,$M$5:$P$11,4,FALSE)</f>
        <v>79.944</v>
      </c>
      <c r="K259" s="190"/>
      <c r="L259" s="197">
        <f t="shared" si="8"/>
        <v>71.9496</v>
      </c>
      <c r="S259" s="44"/>
    </row>
    <row r="260" spans="1:19" ht="15.6">
      <c r="A260" s="21"/>
      <c r="B260" s="110" t="s">
        <v>918</v>
      </c>
      <c r="C260" s="111" t="s">
        <v>919</v>
      </c>
      <c r="D260" s="164" t="s">
        <v>4173</v>
      </c>
      <c r="E260" s="113"/>
      <c r="F260" s="114" t="s">
        <v>2062</v>
      </c>
      <c r="G260" s="110" t="str">
        <f t="shared" si="7"/>
        <v>4</v>
      </c>
      <c r="H260" s="114" t="str">
        <f>MID(F:F,9,2)</f>
        <v>4P</v>
      </c>
      <c r="I260" s="115">
        <f>VLOOKUP($H:$H,$M$5:$N$11,2,FALSE)</f>
        <v>66.62</v>
      </c>
      <c r="J260" s="115">
        <f>VLOOKUP($H:$H,$M$5:$P$11,4,FALSE)</f>
        <v>79.944</v>
      </c>
      <c r="K260" s="190"/>
      <c r="L260" s="197">
        <f t="shared" si="8"/>
        <v>71.9496</v>
      </c>
      <c r="S260" s="44"/>
    </row>
    <row r="261" spans="1:19" ht="15.6">
      <c r="A261" s="21"/>
      <c r="B261" s="110" t="s">
        <v>765</v>
      </c>
      <c r="C261" s="111" t="s">
        <v>766</v>
      </c>
      <c r="D261" s="164" t="s">
        <v>4176</v>
      </c>
      <c r="E261" s="113"/>
      <c r="F261" s="114" t="s">
        <v>2061</v>
      </c>
      <c r="G261" s="110" t="str">
        <f aca="true" t="shared" si="9" ref="G261:G324">LEFT(H261,1)</f>
        <v>4</v>
      </c>
      <c r="H261" s="114" t="str">
        <f>MID(F:F,9,2)</f>
        <v>4P</v>
      </c>
      <c r="I261" s="115">
        <f>VLOOKUP($H:$H,$M$5:$N$11,2,FALSE)</f>
        <v>66.62</v>
      </c>
      <c r="J261" s="115">
        <f>VLOOKUP($H:$H,$M$5:$P$11,4,FALSE)</f>
        <v>79.944</v>
      </c>
      <c r="K261" s="190"/>
      <c r="L261" s="197">
        <f t="shared" si="8"/>
        <v>71.9496</v>
      </c>
      <c r="S261" s="44"/>
    </row>
    <row r="262" spans="1:19" ht="15.6">
      <c r="A262" s="21"/>
      <c r="B262" s="116" t="s">
        <v>745</v>
      </c>
      <c r="C262" s="111" t="s">
        <v>3565</v>
      </c>
      <c r="D262" s="164" t="s">
        <v>816</v>
      </c>
      <c r="E262" s="113"/>
      <c r="F262" s="117" t="s">
        <v>2060</v>
      </c>
      <c r="G262" s="110" t="str">
        <f t="shared" si="9"/>
        <v>4</v>
      </c>
      <c r="H262" s="114" t="str">
        <f>MID(F:F,9,2)</f>
        <v>4P</v>
      </c>
      <c r="I262" s="115">
        <f>VLOOKUP($H:$H,$M$5:$N$11,2,FALSE)</f>
        <v>66.62</v>
      </c>
      <c r="J262" s="115">
        <f>VLOOKUP($H:$H,$M$5:$P$11,4,FALSE)</f>
        <v>79.944</v>
      </c>
      <c r="K262" s="190"/>
      <c r="L262" s="197">
        <f aca="true" t="shared" si="10" ref="L262:L325">J262*0.9</f>
        <v>71.9496</v>
      </c>
      <c r="S262" s="44"/>
    </row>
    <row r="263" spans="1:19" ht="15.6">
      <c r="A263" s="21"/>
      <c r="B263" s="110" t="s">
        <v>745</v>
      </c>
      <c r="C263" s="111" t="s">
        <v>746</v>
      </c>
      <c r="D263" s="164" t="s">
        <v>816</v>
      </c>
      <c r="E263" s="113"/>
      <c r="F263" s="114" t="s">
        <v>2059</v>
      </c>
      <c r="G263" s="110" t="str">
        <f t="shared" si="9"/>
        <v>4</v>
      </c>
      <c r="H263" s="114" t="str">
        <f>MID(F:F,9,2)</f>
        <v>4P</v>
      </c>
      <c r="I263" s="115">
        <f>VLOOKUP($H:$H,$M$5:$N$11,2,FALSE)</f>
        <v>66.62</v>
      </c>
      <c r="J263" s="115">
        <f>VLOOKUP($H:$H,$M$5:$P$11,4,FALSE)</f>
        <v>79.944</v>
      </c>
      <c r="K263" s="190"/>
      <c r="L263" s="197">
        <f t="shared" si="10"/>
        <v>71.9496</v>
      </c>
      <c r="S263" s="44"/>
    </row>
    <row r="264" spans="1:19" ht="15.6">
      <c r="A264" s="21"/>
      <c r="B264" s="110" t="s">
        <v>920</v>
      </c>
      <c r="C264" s="111" t="s">
        <v>921</v>
      </c>
      <c r="D264" s="164" t="s">
        <v>663</v>
      </c>
      <c r="E264" s="113"/>
      <c r="F264" s="114" t="s">
        <v>2063</v>
      </c>
      <c r="G264" s="110" t="str">
        <f t="shared" si="9"/>
        <v>4</v>
      </c>
      <c r="H264" s="114" t="str">
        <f>MID(F:F,9,2)</f>
        <v>4P</v>
      </c>
      <c r="I264" s="115">
        <f>VLOOKUP($H:$H,$M$5:$N$11,2,FALSE)</f>
        <v>66.62</v>
      </c>
      <c r="J264" s="115">
        <f>VLOOKUP($H:$H,$M$5:$P$11,4,FALSE)</f>
        <v>79.944</v>
      </c>
      <c r="K264" s="190"/>
      <c r="L264" s="197">
        <f t="shared" si="10"/>
        <v>71.9496</v>
      </c>
      <c r="S264" s="44"/>
    </row>
    <row r="265" spans="1:19" ht="15.6">
      <c r="A265" s="21"/>
      <c r="B265" s="110" t="s">
        <v>922</v>
      </c>
      <c r="C265" s="111" t="s">
        <v>923</v>
      </c>
      <c r="D265" s="164" t="s">
        <v>4177</v>
      </c>
      <c r="E265" s="113"/>
      <c r="F265" s="114" t="s">
        <v>2064</v>
      </c>
      <c r="G265" s="110" t="str">
        <f t="shared" si="9"/>
        <v>3</v>
      </c>
      <c r="H265" s="114" t="str">
        <f>MID(F:F,9,2)</f>
        <v>3P</v>
      </c>
      <c r="I265" s="115">
        <f>VLOOKUP($H:$H,$M$5:$N$11,2,FALSE)</f>
        <v>49.95</v>
      </c>
      <c r="J265" s="115">
        <f>VLOOKUP($H:$H,$M$5:$P$11,4,FALSE)</f>
        <v>59.94</v>
      </c>
      <c r="K265" s="190"/>
      <c r="L265" s="197">
        <f t="shared" si="10"/>
        <v>53.946</v>
      </c>
      <c r="S265" s="44"/>
    </row>
    <row r="266" spans="1:19" ht="15.6">
      <c r="A266" s="21"/>
      <c r="B266" s="110" t="s">
        <v>924</v>
      </c>
      <c r="C266" s="111" t="s">
        <v>925</v>
      </c>
      <c r="D266" s="164" t="s">
        <v>2896</v>
      </c>
      <c r="E266" s="113"/>
      <c r="F266" s="114" t="s">
        <v>2065</v>
      </c>
      <c r="G266" s="110" t="str">
        <f t="shared" si="9"/>
        <v>4</v>
      </c>
      <c r="H266" s="114" t="str">
        <f>MID(F:F,9,2)</f>
        <v>4P</v>
      </c>
      <c r="I266" s="115">
        <f>VLOOKUP($H:$H,$M$5:$N$11,2,FALSE)</f>
        <v>66.62</v>
      </c>
      <c r="J266" s="115">
        <f>VLOOKUP($H:$H,$M$5:$P$11,4,FALSE)</f>
        <v>79.944</v>
      </c>
      <c r="K266" s="190"/>
      <c r="L266" s="197">
        <f t="shared" si="10"/>
        <v>71.9496</v>
      </c>
      <c r="S266" s="44"/>
    </row>
    <row r="267" spans="1:19" ht="15.6">
      <c r="A267" s="21"/>
      <c r="B267" s="110" t="s">
        <v>3419</v>
      </c>
      <c r="C267" s="111" t="s">
        <v>3420</v>
      </c>
      <c r="D267" s="164" t="s">
        <v>3421</v>
      </c>
      <c r="E267" s="113"/>
      <c r="F267" s="114" t="s">
        <v>2078</v>
      </c>
      <c r="G267" s="110" t="str">
        <f t="shared" si="9"/>
        <v>4</v>
      </c>
      <c r="H267" s="114" t="str">
        <f>MID(F:F,9,2)</f>
        <v>4P</v>
      </c>
      <c r="I267" s="115">
        <f>VLOOKUP($H:$H,$M$5:$N$11,2,FALSE)</f>
        <v>66.62</v>
      </c>
      <c r="J267" s="115">
        <f>VLOOKUP($H:$H,$M$5:$P$11,4,FALSE)</f>
        <v>79.944</v>
      </c>
      <c r="K267" s="190"/>
      <c r="L267" s="197">
        <f t="shared" si="10"/>
        <v>71.9496</v>
      </c>
      <c r="S267" s="44"/>
    </row>
    <row r="268" spans="1:19" ht="15.6">
      <c r="A268" s="21"/>
      <c r="B268" s="110" t="s">
        <v>934</v>
      </c>
      <c r="C268" s="111" t="s">
        <v>935</v>
      </c>
      <c r="D268" s="164" t="s">
        <v>4076</v>
      </c>
      <c r="E268" s="113"/>
      <c r="F268" s="114" t="s">
        <v>2069</v>
      </c>
      <c r="G268" s="110" t="str">
        <f t="shared" si="9"/>
        <v>8</v>
      </c>
      <c r="H268" s="114" t="str">
        <f>MID(F:F,9,2)</f>
        <v>8P</v>
      </c>
      <c r="I268" s="115">
        <f>VLOOKUP($H:$H,$M$5:$N$11,2,FALSE)</f>
        <v>133.28</v>
      </c>
      <c r="J268" s="115">
        <f>VLOOKUP($H:$H,$M$5:$P$11,4,FALSE)</f>
        <v>159.9373328</v>
      </c>
      <c r="K268" s="190"/>
      <c r="L268" s="197">
        <f t="shared" si="10"/>
        <v>143.94359952000002</v>
      </c>
      <c r="S268" s="44"/>
    </row>
    <row r="269" spans="1:19" ht="15.6">
      <c r="A269" s="21"/>
      <c r="B269" s="110" t="s">
        <v>3417</v>
      </c>
      <c r="C269" s="111" t="s">
        <v>3418</v>
      </c>
      <c r="D269" s="164" t="s">
        <v>638</v>
      </c>
      <c r="E269" s="113"/>
      <c r="F269" s="114" t="s">
        <v>2077</v>
      </c>
      <c r="G269" s="110" t="str">
        <f t="shared" si="9"/>
        <v>4</v>
      </c>
      <c r="H269" s="114" t="str">
        <f>MID(F:F,9,2)</f>
        <v>4P</v>
      </c>
      <c r="I269" s="115">
        <f>VLOOKUP($H:$H,$M$5:$N$11,2,FALSE)</f>
        <v>66.62</v>
      </c>
      <c r="J269" s="115">
        <f>VLOOKUP($H:$H,$M$5:$P$11,4,FALSE)</f>
        <v>79.944</v>
      </c>
      <c r="K269" s="190"/>
      <c r="L269" s="197">
        <f t="shared" si="10"/>
        <v>71.9496</v>
      </c>
      <c r="S269" s="44"/>
    </row>
    <row r="270" spans="1:19" ht="15.6">
      <c r="A270" s="21"/>
      <c r="B270" s="110" t="s">
        <v>936</v>
      </c>
      <c r="C270" s="111" t="s">
        <v>937</v>
      </c>
      <c r="D270" s="164" t="s">
        <v>4175</v>
      </c>
      <c r="E270" s="113"/>
      <c r="F270" s="114" t="s">
        <v>2070</v>
      </c>
      <c r="G270" s="110" t="str">
        <f t="shared" si="9"/>
        <v>4</v>
      </c>
      <c r="H270" s="114" t="str">
        <f>MID(F:F,9,2)</f>
        <v>4P</v>
      </c>
      <c r="I270" s="115">
        <f>VLOOKUP($H:$H,$M$5:$N$11,2,FALSE)</f>
        <v>66.62</v>
      </c>
      <c r="J270" s="115">
        <f>VLOOKUP($H:$H,$M$5:$P$11,4,FALSE)</f>
        <v>79.944</v>
      </c>
      <c r="K270" s="190"/>
      <c r="L270" s="197">
        <f t="shared" si="10"/>
        <v>71.9496</v>
      </c>
      <c r="S270" s="44"/>
    </row>
    <row r="271" spans="1:19" ht="15.6">
      <c r="A271" s="21"/>
      <c r="B271" s="110" t="s">
        <v>3413</v>
      </c>
      <c r="C271" s="111" t="s">
        <v>3414</v>
      </c>
      <c r="D271" s="164" t="s">
        <v>4154</v>
      </c>
      <c r="E271" s="113"/>
      <c r="F271" s="114" t="s">
        <v>2075</v>
      </c>
      <c r="G271" s="110" t="str">
        <f t="shared" si="9"/>
        <v>4</v>
      </c>
      <c r="H271" s="114" t="str">
        <f>MID(F:F,9,2)</f>
        <v>4P</v>
      </c>
      <c r="I271" s="115">
        <f>VLOOKUP($H:$H,$M$5:$N$11,2,FALSE)</f>
        <v>66.62</v>
      </c>
      <c r="J271" s="115">
        <f>VLOOKUP($H:$H,$M$5:$P$11,4,FALSE)</f>
        <v>79.944</v>
      </c>
      <c r="K271" s="190"/>
      <c r="L271" s="197">
        <f t="shared" si="10"/>
        <v>71.9496</v>
      </c>
      <c r="S271" s="44"/>
    </row>
    <row r="272" spans="1:19" ht="15.6">
      <c r="A272" s="21"/>
      <c r="B272" s="110" t="s">
        <v>3415</v>
      </c>
      <c r="C272" s="111" t="s">
        <v>3416</v>
      </c>
      <c r="D272" s="164" t="s">
        <v>4248</v>
      </c>
      <c r="E272" s="113"/>
      <c r="F272" s="114" t="s">
        <v>2076</v>
      </c>
      <c r="G272" s="110" t="str">
        <f t="shared" si="9"/>
        <v>8</v>
      </c>
      <c r="H272" s="114" t="str">
        <f>MID(F:F,9,2)</f>
        <v>8P</v>
      </c>
      <c r="I272" s="115">
        <f>VLOOKUP($H:$H,$M$5:$N$11,2,FALSE)</f>
        <v>133.28</v>
      </c>
      <c r="J272" s="115">
        <f>VLOOKUP($H:$H,$M$5:$P$11,4,FALSE)</f>
        <v>159.9373328</v>
      </c>
      <c r="K272" s="190"/>
      <c r="L272" s="197">
        <f t="shared" si="10"/>
        <v>143.94359952000002</v>
      </c>
      <c r="S272" s="44"/>
    </row>
    <row r="273" spans="1:19" ht="15.6">
      <c r="A273" s="21"/>
      <c r="B273" s="110" t="s">
        <v>3407</v>
      </c>
      <c r="C273" s="111" t="s">
        <v>3408</v>
      </c>
      <c r="D273" s="164" t="s">
        <v>3409</v>
      </c>
      <c r="E273" s="113"/>
      <c r="F273" s="114" t="s">
        <v>2073</v>
      </c>
      <c r="G273" s="110" t="str">
        <f t="shared" si="9"/>
        <v>4</v>
      </c>
      <c r="H273" s="114" t="str">
        <f>MID(F:F,9,2)</f>
        <v>4P</v>
      </c>
      <c r="I273" s="115">
        <f>VLOOKUP($H:$H,$M$5:$N$11,2,FALSE)</f>
        <v>66.62</v>
      </c>
      <c r="J273" s="115">
        <f>VLOOKUP($H:$H,$M$5:$P$11,4,FALSE)</f>
        <v>79.944</v>
      </c>
      <c r="K273" s="190"/>
      <c r="L273" s="197">
        <f t="shared" si="10"/>
        <v>71.9496</v>
      </c>
      <c r="S273" s="44"/>
    </row>
    <row r="274" spans="1:19" ht="15.6">
      <c r="A274" s="21"/>
      <c r="B274" s="110" t="s">
        <v>3410</v>
      </c>
      <c r="C274" s="111" t="s">
        <v>3411</v>
      </c>
      <c r="D274" s="164" t="s">
        <v>3412</v>
      </c>
      <c r="E274" s="113"/>
      <c r="F274" s="114" t="s">
        <v>2074</v>
      </c>
      <c r="G274" s="110" t="str">
        <f t="shared" si="9"/>
        <v>4</v>
      </c>
      <c r="H274" s="114" t="str">
        <f>MID(F:F,9,2)</f>
        <v>4P</v>
      </c>
      <c r="I274" s="115">
        <f>VLOOKUP($H:$H,$M$5:$N$11,2,FALSE)</f>
        <v>66.62</v>
      </c>
      <c r="J274" s="115">
        <f>VLOOKUP($H:$H,$M$5:$P$11,4,FALSE)</f>
        <v>79.944</v>
      </c>
      <c r="K274" s="190"/>
      <c r="L274" s="197">
        <f t="shared" si="10"/>
        <v>71.9496</v>
      </c>
      <c r="S274" s="44"/>
    </row>
    <row r="275" spans="1:19" ht="15.6">
      <c r="A275" s="21"/>
      <c r="B275" s="110" t="s">
        <v>941</v>
      </c>
      <c r="C275" s="111" t="s">
        <v>942</v>
      </c>
      <c r="D275" s="164" t="s">
        <v>943</v>
      </c>
      <c r="E275" s="113"/>
      <c r="F275" s="114" t="s">
        <v>2072</v>
      </c>
      <c r="G275" s="110" t="str">
        <f t="shared" si="9"/>
        <v>4</v>
      </c>
      <c r="H275" s="114" t="str">
        <f>MID(F:F,9,2)</f>
        <v>4P</v>
      </c>
      <c r="I275" s="115">
        <f>VLOOKUP($H:$H,$M$5:$N$11,2,FALSE)</f>
        <v>66.62</v>
      </c>
      <c r="J275" s="115">
        <f>VLOOKUP($H:$H,$M$5:$P$11,4,FALSE)</f>
        <v>79.944</v>
      </c>
      <c r="K275" s="190"/>
      <c r="L275" s="197">
        <f t="shared" si="10"/>
        <v>71.9496</v>
      </c>
      <c r="S275" s="44"/>
    </row>
    <row r="276" spans="1:19" ht="15.6">
      <c r="A276" s="21"/>
      <c r="B276" s="110" t="s">
        <v>745</v>
      </c>
      <c r="C276" s="111" t="s">
        <v>3967</v>
      </c>
      <c r="D276" s="164" t="s">
        <v>3955</v>
      </c>
      <c r="E276" s="113"/>
      <c r="F276" s="114" t="s">
        <v>3966</v>
      </c>
      <c r="G276" s="110" t="str">
        <f t="shared" si="9"/>
        <v>4</v>
      </c>
      <c r="H276" s="114" t="str">
        <f>MID(F:F,9,2)</f>
        <v>4P</v>
      </c>
      <c r="I276" s="115">
        <f>VLOOKUP($H:$H,$M$5:$N$11,2,FALSE)</f>
        <v>66.62</v>
      </c>
      <c r="J276" s="115">
        <f>VLOOKUP($H:$H,$M$5:$P$11,4,FALSE)</f>
        <v>79.944</v>
      </c>
      <c r="K276" s="190"/>
      <c r="L276" s="197">
        <f t="shared" si="10"/>
        <v>71.9496</v>
      </c>
      <c r="S276" s="44"/>
    </row>
    <row r="277" spans="1:19" ht="15.6">
      <c r="A277" s="21"/>
      <c r="B277" s="110" t="s">
        <v>3608</v>
      </c>
      <c r="C277" s="111">
        <v>127.85714285714286</v>
      </c>
      <c r="D277" s="164" t="s">
        <v>4001</v>
      </c>
      <c r="E277" s="113"/>
      <c r="F277" s="114" t="s">
        <v>2100</v>
      </c>
      <c r="G277" s="110" t="str">
        <f t="shared" si="9"/>
        <v>4</v>
      </c>
      <c r="H277" s="114" t="str">
        <f>MID(F:F,9,2)</f>
        <v>4P</v>
      </c>
      <c r="I277" s="115">
        <f>VLOOKUP($H:$H,$M$5:$N$11,2,FALSE)</f>
        <v>66.62</v>
      </c>
      <c r="J277" s="115">
        <f>VLOOKUP($H:$H,$M$5:$P$11,4,FALSE)</f>
        <v>79.944</v>
      </c>
      <c r="K277" s="190"/>
      <c r="L277" s="197">
        <f t="shared" si="10"/>
        <v>71.9496</v>
      </c>
      <c r="S277" s="44"/>
    </row>
    <row r="278" spans="1:19" ht="15.6">
      <c r="A278" s="21"/>
      <c r="B278" s="110" t="s">
        <v>3543</v>
      </c>
      <c r="C278" s="111">
        <v>133</v>
      </c>
      <c r="D278" s="164" t="s">
        <v>4178</v>
      </c>
      <c r="E278" s="113"/>
      <c r="F278" s="114" t="s">
        <v>2115</v>
      </c>
      <c r="G278" s="110" t="str">
        <f t="shared" si="9"/>
        <v>4</v>
      </c>
      <c r="H278" s="114" t="str">
        <f>MID(F:F,9,2)</f>
        <v>4P</v>
      </c>
      <c r="I278" s="115">
        <f>VLOOKUP($H:$H,$M$5:$N$11,2,FALSE)</f>
        <v>66.62</v>
      </c>
      <c r="J278" s="115">
        <f>VLOOKUP($H:$H,$M$5:$P$11,4,FALSE)</f>
        <v>79.944</v>
      </c>
      <c r="K278" s="190"/>
      <c r="L278" s="197">
        <f t="shared" si="10"/>
        <v>71.9496</v>
      </c>
      <c r="S278" s="44"/>
    </row>
    <row r="279" spans="1:19" ht="15.6">
      <c r="A279" s="21"/>
      <c r="B279" s="110" t="s">
        <v>3609</v>
      </c>
      <c r="C279" s="111" t="s">
        <v>3610</v>
      </c>
      <c r="D279" s="164" t="s">
        <v>3611</v>
      </c>
      <c r="E279" s="113"/>
      <c r="F279" s="114" t="s">
        <v>2101</v>
      </c>
      <c r="G279" s="110" t="str">
        <f t="shared" si="9"/>
        <v>5</v>
      </c>
      <c r="H279" s="114" t="str">
        <f>MID(F:F,9,2)</f>
        <v>5P</v>
      </c>
      <c r="I279" s="115">
        <f>VLOOKUP($H:$H,$M$5:$N$11,2,FALSE)</f>
        <v>83.28</v>
      </c>
      <c r="J279" s="115">
        <f>VLOOKUP($H:$H,$M$5:$P$11,4,FALSE)</f>
        <v>99.944328</v>
      </c>
      <c r="K279" s="190"/>
      <c r="L279" s="197">
        <f t="shared" si="10"/>
        <v>89.9498952</v>
      </c>
      <c r="S279" s="44"/>
    </row>
    <row r="280" spans="1:19" ht="15.6">
      <c r="A280" s="21"/>
      <c r="B280" s="110" t="s">
        <v>4657</v>
      </c>
      <c r="C280" s="111" t="s">
        <v>4658</v>
      </c>
      <c r="D280" s="164" t="s">
        <v>4659</v>
      </c>
      <c r="E280" s="113"/>
      <c r="F280" s="114" t="s">
        <v>4660</v>
      </c>
      <c r="G280" s="110" t="str">
        <f t="shared" si="9"/>
        <v>4</v>
      </c>
      <c r="H280" s="114" t="str">
        <f>MID(F:F,9,2)</f>
        <v>4P</v>
      </c>
      <c r="I280" s="115">
        <f>VLOOKUP($H:$H,$M$5:$N$11,2,FALSE)</f>
        <v>66.62</v>
      </c>
      <c r="J280" s="115">
        <f>VLOOKUP($H:$H,$M$5:$P$11,4,FALSE)</f>
        <v>79.944</v>
      </c>
      <c r="K280" s="190"/>
      <c r="L280" s="197">
        <f t="shared" si="10"/>
        <v>71.9496</v>
      </c>
      <c r="S280" s="44"/>
    </row>
    <row r="281" spans="1:19" ht="15.6">
      <c r="A281" s="21"/>
      <c r="B281" s="110" t="s">
        <v>3550</v>
      </c>
      <c r="C281" s="111" t="s">
        <v>3551</v>
      </c>
      <c r="D281" s="164" t="s">
        <v>4179</v>
      </c>
      <c r="E281" s="113"/>
      <c r="F281" s="114" t="s">
        <v>2119</v>
      </c>
      <c r="G281" s="110" t="str">
        <f t="shared" si="9"/>
        <v>5</v>
      </c>
      <c r="H281" s="114" t="str">
        <f>MID(F:F,9,2)</f>
        <v>5P</v>
      </c>
      <c r="I281" s="115">
        <f>VLOOKUP($H:$H,$M$5:$N$11,2,FALSE)</f>
        <v>83.28</v>
      </c>
      <c r="J281" s="115">
        <f>VLOOKUP($H:$H,$M$5:$P$11,4,FALSE)</f>
        <v>99.944328</v>
      </c>
      <c r="K281" s="190"/>
      <c r="L281" s="197">
        <f t="shared" si="10"/>
        <v>89.9498952</v>
      </c>
      <c r="S281" s="44"/>
    </row>
    <row r="282" spans="1:19" ht="15.6">
      <c r="A282" s="21"/>
      <c r="B282" s="110" t="s">
        <v>3552</v>
      </c>
      <c r="C282" s="111" t="s">
        <v>3483</v>
      </c>
      <c r="D282" s="164" t="s">
        <v>4002</v>
      </c>
      <c r="E282" s="113"/>
      <c r="F282" s="114" t="s">
        <v>2120</v>
      </c>
      <c r="G282" s="110" t="str">
        <f t="shared" si="9"/>
        <v>4</v>
      </c>
      <c r="H282" s="114" t="str">
        <f>MID(F:F,9,2)</f>
        <v>4P</v>
      </c>
      <c r="I282" s="115">
        <f>VLOOKUP($H:$H,$M$5:$N$11,2,FALSE)</f>
        <v>66.62</v>
      </c>
      <c r="J282" s="115">
        <f>VLOOKUP($H:$H,$M$5:$P$11,4,FALSE)</f>
        <v>79.944</v>
      </c>
      <c r="K282" s="190"/>
      <c r="L282" s="197">
        <f t="shared" si="10"/>
        <v>71.9496</v>
      </c>
      <c r="S282" s="44"/>
    </row>
    <row r="283" spans="1:19" ht="15.6">
      <c r="A283" s="21"/>
      <c r="B283" s="110" t="s">
        <v>3606</v>
      </c>
      <c r="C283" s="111" t="s">
        <v>3607</v>
      </c>
      <c r="D283" s="164" t="s">
        <v>4180</v>
      </c>
      <c r="E283" s="113"/>
      <c r="F283" s="114" t="s">
        <v>2099</v>
      </c>
      <c r="G283" s="110" t="str">
        <f t="shared" si="9"/>
        <v>4</v>
      </c>
      <c r="H283" s="114" t="str">
        <f>MID(F:F,9,2)</f>
        <v>4P</v>
      </c>
      <c r="I283" s="115">
        <f>VLOOKUP($H:$H,$M$5:$N$11,2,FALSE)</f>
        <v>66.62</v>
      </c>
      <c r="J283" s="115">
        <f>VLOOKUP($H:$H,$M$5:$P$11,4,FALSE)</f>
        <v>79.944</v>
      </c>
      <c r="K283" s="190"/>
      <c r="L283" s="197">
        <f t="shared" si="10"/>
        <v>71.9496</v>
      </c>
      <c r="S283" s="44"/>
    </row>
    <row r="284" spans="1:19" ht="15.6">
      <c r="A284" s="21"/>
      <c r="B284" s="110" t="s">
        <v>3616</v>
      </c>
      <c r="C284" s="111" t="s">
        <v>3617</v>
      </c>
      <c r="D284" s="164" t="s">
        <v>3618</v>
      </c>
      <c r="E284" s="113"/>
      <c r="F284" s="114" t="s">
        <v>2102</v>
      </c>
      <c r="G284" s="110" t="str">
        <f t="shared" si="9"/>
        <v>4</v>
      </c>
      <c r="H284" s="114" t="str">
        <f>MID(F:F,9,2)</f>
        <v>4P</v>
      </c>
      <c r="I284" s="115">
        <f>VLOOKUP($H:$H,$M$5:$N$11,2,FALSE)</f>
        <v>66.62</v>
      </c>
      <c r="J284" s="115">
        <f>VLOOKUP($H:$H,$M$5:$P$11,4,FALSE)</f>
        <v>79.944</v>
      </c>
      <c r="K284" s="190"/>
      <c r="L284" s="197">
        <f t="shared" si="10"/>
        <v>71.9496</v>
      </c>
      <c r="S284" s="44"/>
    </row>
    <row r="285" spans="1:19" ht="15.6">
      <c r="A285" s="21"/>
      <c r="B285" s="110" t="s">
        <v>810</v>
      </c>
      <c r="C285" s="111" t="s">
        <v>4341</v>
      </c>
      <c r="D285" s="164" t="s">
        <v>4342</v>
      </c>
      <c r="E285" s="113"/>
      <c r="F285" s="114" t="s">
        <v>4343</v>
      </c>
      <c r="G285" s="110" t="str">
        <f t="shared" si="9"/>
        <v>6</v>
      </c>
      <c r="H285" s="114" t="str">
        <f>MID(F:F,9,2)</f>
        <v>6P</v>
      </c>
      <c r="I285" s="115">
        <f>VLOOKUP($H:$H,$M$5:$N$11,2,FALSE)</f>
        <v>99.95</v>
      </c>
      <c r="J285" s="115">
        <f>VLOOKUP($H:$H,$M$5:$P$11,4,FALSE)</f>
        <v>119.94</v>
      </c>
      <c r="K285" s="190"/>
      <c r="L285" s="197">
        <f t="shared" si="10"/>
        <v>107.946</v>
      </c>
      <c r="S285" s="44"/>
    </row>
    <row r="286" spans="1:19" ht="15.6">
      <c r="A286" s="21"/>
      <c r="B286" s="116" t="s">
        <v>3422</v>
      </c>
      <c r="C286" s="111" t="s">
        <v>438</v>
      </c>
      <c r="D286" s="164" t="s">
        <v>439</v>
      </c>
      <c r="E286" s="113"/>
      <c r="F286" s="117" t="s">
        <v>2107</v>
      </c>
      <c r="G286" s="110" t="str">
        <f t="shared" si="9"/>
        <v>6</v>
      </c>
      <c r="H286" s="114" t="str">
        <f>MID(F:F,9,2)</f>
        <v>6P</v>
      </c>
      <c r="I286" s="115">
        <f>VLOOKUP($H:$H,$M$5:$N$11,2,FALSE)</f>
        <v>99.95</v>
      </c>
      <c r="J286" s="115">
        <f>VLOOKUP($H:$H,$M$5:$P$11,4,FALSE)</f>
        <v>119.94</v>
      </c>
      <c r="K286" s="190"/>
      <c r="L286" s="197">
        <f t="shared" si="10"/>
        <v>107.946</v>
      </c>
      <c r="S286" s="44"/>
    </row>
    <row r="287" spans="1:19" ht="15.6">
      <c r="A287" s="21"/>
      <c r="B287" s="110" t="s">
        <v>3544</v>
      </c>
      <c r="C287" s="111" t="s">
        <v>3545</v>
      </c>
      <c r="D287" s="164" t="s">
        <v>4003</v>
      </c>
      <c r="E287" s="113"/>
      <c r="F287" s="114" t="s">
        <v>2116</v>
      </c>
      <c r="G287" s="110" t="str">
        <f t="shared" si="9"/>
        <v>4</v>
      </c>
      <c r="H287" s="114" t="str">
        <f>MID(F:F,9,2)</f>
        <v>4P</v>
      </c>
      <c r="I287" s="115">
        <f>VLOOKUP($H:$H,$M$5:$N$11,2,FALSE)</f>
        <v>66.62</v>
      </c>
      <c r="J287" s="115">
        <f>VLOOKUP($H:$H,$M$5:$P$11,4,FALSE)</f>
        <v>79.944</v>
      </c>
      <c r="K287" s="190"/>
      <c r="L287" s="197">
        <f t="shared" si="10"/>
        <v>71.9496</v>
      </c>
      <c r="S287" s="44"/>
    </row>
    <row r="288" spans="1:19" ht="15.6">
      <c r="A288" s="21"/>
      <c r="B288" s="110" t="s">
        <v>3546</v>
      </c>
      <c r="C288" s="111" t="s">
        <v>3547</v>
      </c>
      <c r="D288" s="164" t="s">
        <v>4004</v>
      </c>
      <c r="E288" s="113"/>
      <c r="F288" s="114" t="s">
        <v>2117</v>
      </c>
      <c r="G288" s="110" t="str">
        <f t="shared" si="9"/>
        <v>4</v>
      </c>
      <c r="H288" s="114" t="str">
        <f>MID(F:F,9,2)</f>
        <v>4P</v>
      </c>
      <c r="I288" s="115">
        <f>VLOOKUP($H:$H,$M$5:$N$11,2,FALSE)</f>
        <v>66.62</v>
      </c>
      <c r="J288" s="115">
        <f>VLOOKUP($H:$H,$M$5:$P$11,4,FALSE)</f>
        <v>79.944</v>
      </c>
      <c r="K288" s="190"/>
      <c r="L288" s="197">
        <f t="shared" si="10"/>
        <v>71.9496</v>
      </c>
      <c r="S288" s="44"/>
    </row>
    <row r="289" spans="1:19" ht="15.6">
      <c r="A289" s="21"/>
      <c r="B289" s="110" t="s">
        <v>3548</v>
      </c>
      <c r="C289" s="111" t="s">
        <v>3549</v>
      </c>
      <c r="D289" s="164" t="s">
        <v>4187</v>
      </c>
      <c r="E289" s="113"/>
      <c r="F289" s="114" t="s">
        <v>2118</v>
      </c>
      <c r="G289" s="110" t="str">
        <f t="shared" si="9"/>
        <v>4</v>
      </c>
      <c r="H289" s="114" t="str">
        <f>MID(F:F,9,2)</f>
        <v>4P</v>
      </c>
      <c r="I289" s="115">
        <f>VLOOKUP($H:$H,$M$5:$N$11,2,FALSE)</f>
        <v>66.62</v>
      </c>
      <c r="J289" s="115">
        <f>VLOOKUP($H:$H,$M$5:$P$11,4,FALSE)</f>
        <v>79.944</v>
      </c>
      <c r="K289" s="190"/>
      <c r="L289" s="197">
        <f t="shared" si="10"/>
        <v>71.9496</v>
      </c>
      <c r="S289" s="44"/>
    </row>
    <row r="290" spans="1:19" ht="15.6">
      <c r="A290" s="21"/>
      <c r="B290" s="110" t="s">
        <v>3538</v>
      </c>
      <c r="C290" s="111" t="s">
        <v>4129</v>
      </c>
      <c r="D290" s="164" t="s">
        <v>4181</v>
      </c>
      <c r="E290" s="113"/>
      <c r="F290" s="114" t="s">
        <v>2114</v>
      </c>
      <c r="G290" s="110" t="str">
        <f t="shared" si="9"/>
        <v>4</v>
      </c>
      <c r="H290" s="114" t="str">
        <f>MID(F:F,9,2)</f>
        <v>4P</v>
      </c>
      <c r="I290" s="115">
        <f>VLOOKUP($H:$H,$M$5:$N$11,2,FALSE)</f>
        <v>66.62</v>
      </c>
      <c r="J290" s="115">
        <f>VLOOKUP($H:$H,$M$5:$P$11,4,FALSE)</f>
        <v>79.944</v>
      </c>
      <c r="K290" s="190"/>
      <c r="L290" s="197">
        <f t="shared" si="10"/>
        <v>71.9496</v>
      </c>
      <c r="S290" s="44"/>
    </row>
    <row r="291" spans="1:19" ht="15.6">
      <c r="A291" s="21"/>
      <c r="B291" s="110" t="s">
        <v>3670</v>
      </c>
      <c r="C291" s="111" t="s">
        <v>3672</v>
      </c>
      <c r="D291" s="164" t="s">
        <v>4005</v>
      </c>
      <c r="E291" s="113"/>
      <c r="F291" s="114" t="s">
        <v>2135</v>
      </c>
      <c r="G291" s="110" t="str">
        <f t="shared" si="9"/>
        <v>6</v>
      </c>
      <c r="H291" s="114" t="str">
        <f>MID(F:F,9,2)</f>
        <v>6P</v>
      </c>
      <c r="I291" s="115">
        <f>VLOOKUP($H:$H,$M$5:$N$11,2,FALSE)</f>
        <v>99.95</v>
      </c>
      <c r="J291" s="115">
        <f>VLOOKUP($H:$H,$M$5:$P$11,4,FALSE)</f>
        <v>119.94</v>
      </c>
      <c r="K291" s="190"/>
      <c r="L291" s="197">
        <f t="shared" si="10"/>
        <v>107.946</v>
      </c>
      <c r="S291" s="44"/>
    </row>
    <row r="292" spans="1:19" ht="15.6">
      <c r="A292" s="21"/>
      <c r="B292" s="110" t="s">
        <v>3536</v>
      </c>
      <c r="C292" s="111" t="s">
        <v>3537</v>
      </c>
      <c r="D292" s="164" t="s">
        <v>4188</v>
      </c>
      <c r="E292" s="113"/>
      <c r="F292" s="114" t="s">
        <v>2113</v>
      </c>
      <c r="G292" s="110" t="str">
        <f t="shared" si="9"/>
        <v>4</v>
      </c>
      <c r="H292" s="114" t="str">
        <f>MID(F:F,9,2)</f>
        <v>4P</v>
      </c>
      <c r="I292" s="115">
        <f>VLOOKUP($H:$H,$M$5:$N$11,2,FALSE)</f>
        <v>66.62</v>
      </c>
      <c r="J292" s="115">
        <f>VLOOKUP($H:$H,$M$5:$P$11,4,FALSE)</f>
        <v>79.944</v>
      </c>
      <c r="K292" s="190"/>
      <c r="L292" s="197">
        <f t="shared" si="10"/>
        <v>71.9496</v>
      </c>
      <c r="S292" s="44"/>
    </row>
    <row r="293" spans="1:19" ht="15.6">
      <c r="A293" s="21"/>
      <c r="B293" s="110" t="s">
        <v>899</v>
      </c>
      <c r="C293" s="111" t="s">
        <v>900</v>
      </c>
      <c r="D293" s="164" t="s">
        <v>992</v>
      </c>
      <c r="E293" s="113"/>
      <c r="F293" s="114" t="s">
        <v>2109</v>
      </c>
      <c r="G293" s="110" t="str">
        <f t="shared" si="9"/>
        <v>4</v>
      </c>
      <c r="H293" s="114" t="str">
        <f>MID(F:F,9,2)</f>
        <v>4P</v>
      </c>
      <c r="I293" s="115">
        <f>VLOOKUP($H:$H,$M$5:$N$11,2,FALSE)</f>
        <v>66.62</v>
      </c>
      <c r="J293" s="115">
        <f>VLOOKUP($H:$H,$M$5:$P$11,4,FALSE)</f>
        <v>79.944</v>
      </c>
      <c r="K293" s="190"/>
      <c r="L293" s="197">
        <f t="shared" si="10"/>
        <v>71.9496</v>
      </c>
      <c r="S293" s="44"/>
    </row>
    <row r="294" spans="1:19" ht="15.6">
      <c r="A294" s="21"/>
      <c r="B294" s="110" t="s">
        <v>895</v>
      </c>
      <c r="C294" s="111" t="s">
        <v>897</v>
      </c>
      <c r="D294" s="164" t="s">
        <v>898</v>
      </c>
      <c r="E294" s="113"/>
      <c r="F294" s="114" t="s">
        <v>2108</v>
      </c>
      <c r="G294" s="110" t="str">
        <f t="shared" si="9"/>
        <v>4</v>
      </c>
      <c r="H294" s="114" t="str">
        <f>MID(F:F,9,2)</f>
        <v>4P</v>
      </c>
      <c r="I294" s="115">
        <f>VLOOKUP($H:$H,$M$5:$N$11,2,FALSE)</f>
        <v>66.62</v>
      </c>
      <c r="J294" s="115">
        <f>VLOOKUP($H:$H,$M$5:$P$11,4,FALSE)</f>
        <v>79.944</v>
      </c>
      <c r="K294" s="190"/>
      <c r="L294" s="197">
        <f t="shared" si="10"/>
        <v>71.9496</v>
      </c>
      <c r="S294" s="44"/>
    </row>
    <row r="295" spans="1:19" ht="15.6">
      <c r="A295" s="21"/>
      <c r="B295" s="110" t="s">
        <v>3422</v>
      </c>
      <c r="C295" s="111" t="s">
        <v>1728</v>
      </c>
      <c r="D295" s="164" t="s">
        <v>1730</v>
      </c>
      <c r="E295" s="113"/>
      <c r="F295" s="114" t="s">
        <v>1729</v>
      </c>
      <c r="G295" s="110" t="str">
        <f t="shared" si="9"/>
        <v>6</v>
      </c>
      <c r="H295" s="114" t="str">
        <f>MID(F:F,9,2)</f>
        <v>6P</v>
      </c>
      <c r="I295" s="115">
        <f>VLOOKUP($H:$H,$M$5:$N$11,2,FALSE)</f>
        <v>99.95</v>
      </c>
      <c r="J295" s="115">
        <f>VLOOKUP($H:$H,$M$5:$P$11,4,FALSE)</f>
        <v>119.94</v>
      </c>
      <c r="K295" s="190"/>
      <c r="L295" s="197">
        <f t="shared" si="10"/>
        <v>107.946</v>
      </c>
      <c r="S295" s="44"/>
    </row>
    <row r="296" spans="1:19" ht="15.6">
      <c r="A296" s="21"/>
      <c r="B296" s="110" t="s">
        <v>3426</v>
      </c>
      <c r="C296" s="111" t="s">
        <v>3427</v>
      </c>
      <c r="D296" s="164" t="s">
        <v>4006</v>
      </c>
      <c r="E296" s="113"/>
      <c r="F296" s="114" t="s">
        <v>2081</v>
      </c>
      <c r="G296" s="110" t="str">
        <f t="shared" si="9"/>
        <v>4</v>
      </c>
      <c r="H296" s="114" t="str">
        <f>MID(F:F,9,2)</f>
        <v>4P</v>
      </c>
      <c r="I296" s="115">
        <f>VLOOKUP($H:$H,$M$5:$N$11,2,FALSE)</f>
        <v>66.62</v>
      </c>
      <c r="J296" s="115">
        <f>VLOOKUP($H:$H,$M$5:$P$11,4,FALSE)</f>
        <v>79.944</v>
      </c>
      <c r="K296" s="190"/>
      <c r="L296" s="197">
        <f t="shared" si="10"/>
        <v>71.9496</v>
      </c>
      <c r="S296" s="44"/>
    </row>
    <row r="297" spans="1:19" ht="15.6">
      <c r="A297" s="21"/>
      <c r="B297" s="110" t="s">
        <v>3665</v>
      </c>
      <c r="C297" s="111" t="s">
        <v>3666</v>
      </c>
      <c r="D297" s="164" t="s">
        <v>3919</v>
      </c>
      <c r="E297" s="113"/>
      <c r="F297" s="114" t="s">
        <v>2133</v>
      </c>
      <c r="G297" s="110" t="str">
        <f t="shared" si="9"/>
        <v>4</v>
      </c>
      <c r="H297" s="114" t="str">
        <f>MID(F:F,9,2)</f>
        <v>4P</v>
      </c>
      <c r="I297" s="115">
        <f>VLOOKUP($H:$H,$M$5:$N$11,2,FALSE)</f>
        <v>66.62</v>
      </c>
      <c r="J297" s="115">
        <f>VLOOKUP($H:$H,$M$5:$P$11,4,FALSE)</f>
        <v>79.944</v>
      </c>
      <c r="K297" s="190"/>
      <c r="L297" s="197">
        <f t="shared" si="10"/>
        <v>71.9496</v>
      </c>
      <c r="S297" s="44"/>
    </row>
    <row r="298" spans="1:19" ht="15.6">
      <c r="A298" s="21"/>
      <c r="B298" s="110" t="s">
        <v>3667</v>
      </c>
      <c r="C298" s="111" t="s">
        <v>3668</v>
      </c>
      <c r="D298" s="164" t="s">
        <v>3669</v>
      </c>
      <c r="E298" s="113"/>
      <c r="F298" s="114" t="s">
        <v>2134</v>
      </c>
      <c r="G298" s="110" t="str">
        <f t="shared" si="9"/>
        <v>4</v>
      </c>
      <c r="H298" s="114" t="str">
        <f>MID(F:F,9,2)</f>
        <v>4P</v>
      </c>
      <c r="I298" s="115">
        <f>VLOOKUP($H:$H,$M$5:$N$11,2,FALSE)</f>
        <v>66.62</v>
      </c>
      <c r="J298" s="115">
        <f>VLOOKUP($H:$H,$M$5:$P$11,4,FALSE)</f>
        <v>79.944</v>
      </c>
      <c r="K298" s="190"/>
      <c r="L298" s="197">
        <f t="shared" si="10"/>
        <v>71.9496</v>
      </c>
      <c r="S298" s="44"/>
    </row>
    <row r="299" spans="1:19" ht="15.6">
      <c r="A299" s="21"/>
      <c r="B299" s="110" t="s">
        <v>3660</v>
      </c>
      <c r="C299" s="111" t="s">
        <v>3661</v>
      </c>
      <c r="D299" s="164" t="s">
        <v>4007</v>
      </c>
      <c r="E299" s="113"/>
      <c r="F299" s="114" t="s">
        <v>2131</v>
      </c>
      <c r="G299" s="110" t="str">
        <f t="shared" si="9"/>
        <v>4</v>
      </c>
      <c r="H299" s="114" t="str">
        <f>MID(F:F,9,2)</f>
        <v>4P</v>
      </c>
      <c r="I299" s="115">
        <f>VLOOKUP($H:$H,$M$5:$N$11,2,FALSE)</f>
        <v>66.62</v>
      </c>
      <c r="J299" s="115">
        <f>VLOOKUP($H:$H,$M$5:$P$11,4,FALSE)</f>
        <v>79.944</v>
      </c>
      <c r="K299" s="190"/>
      <c r="L299" s="197">
        <f t="shared" si="10"/>
        <v>71.9496</v>
      </c>
      <c r="S299" s="44"/>
    </row>
    <row r="300" spans="1:19" ht="15.6">
      <c r="A300" s="21"/>
      <c r="B300" s="110" t="s">
        <v>3662</v>
      </c>
      <c r="C300" s="111" t="s">
        <v>3663</v>
      </c>
      <c r="D300" s="164" t="s">
        <v>3664</v>
      </c>
      <c r="E300" s="113"/>
      <c r="F300" s="114" t="s">
        <v>2132</v>
      </c>
      <c r="G300" s="110" t="str">
        <f t="shared" si="9"/>
        <v>4</v>
      </c>
      <c r="H300" s="114" t="str">
        <f>MID(F:F,9,2)</f>
        <v>4P</v>
      </c>
      <c r="I300" s="115">
        <f>VLOOKUP($H:$H,$M$5:$N$11,2,FALSE)</f>
        <v>66.62</v>
      </c>
      <c r="J300" s="115">
        <f>VLOOKUP($H:$H,$M$5:$P$11,4,FALSE)</f>
        <v>79.944</v>
      </c>
      <c r="K300" s="190"/>
      <c r="L300" s="197">
        <f t="shared" si="10"/>
        <v>71.9496</v>
      </c>
      <c r="S300" s="44"/>
    </row>
    <row r="301" spans="1:19" ht="15.6">
      <c r="A301" s="31"/>
      <c r="B301" s="116" t="s">
        <v>3422</v>
      </c>
      <c r="C301" s="111" t="s">
        <v>443</v>
      </c>
      <c r="D301" s="164" t="s">
        <v>442</v>
      </c>
      <c r="E301" s="125"/>
      <c r="F301" s="117" t="s">
        <v>2106</v>
      </c>
      <c r="G301" s="110" t="str">
        <f t="shared" si="9"/>
        <v>4</v>
      </c>
      <c r="H301" s="114" t="str">
        <f>MID(F:F,9,2)</f>
        <v>4P</v>
      </c>
      <c r="I301" s="115">
        <f>VLOOKUP($H:$H,$M$5:$N$11,2,FALSE)</f>
        <v>66.62</v>
      </c>
      <c r="J301" s="115">
        <f>VLOOKUP($H:$H,$M$5:$P$11,4,FALSE)</f>
        <v>79.944</v>
      </c>
      <c r="K301" s="191"/>
      <c r="L301" s="197">
        <f t="shared" si="10"/>
        <v>71.9496</v>
      </c>
      <c r="S301" s="44"/>
    </row>
    <row r="302" spans="1:19" ht="15.6">
      <c r="A302" s="21"/>
      <c r="B302" s="116" t="s">
        <v>3422</v>
      </c>
      <c r="C302" s="111" t="s">
        <v>441</v>
      </c>
      <c r="D302" s="164" t="s">
        <v>442</v>
      </c>
      <c r="E302" s="113"/>
      <c r="F302" s="117" t="s">
        <v>2105</v>
      </c>
      <c r="G302" s="110" t="str">
        <f t="shared" si="9"/>
        <v>4</v>
      </c>
      <c r="H302" s="114" t="str">
        <f>MID(F:F,9,2)</f>
        <v>4P</v>
      </c>
      <c r="I302" s="115">
        <f>VLOOKUP($H:$H,$M$5:$N$11,2,FALSE)</f>
        <v>66.62</v>
      </c>
      <c r="J302" s="115">
        <f>VLOOKUP($H:$H,$M$5:$P$11,4,FALSE)</f>
        <v>79.944</v>
      </c>
      <c r="K302" s="190"/>
      <c r="L302" s="197">
        <f t="shared" si="10"/>
        <v>71.9496</v>
      </c>
      <c r="S302" s="44"/>
    </row>
    <row r="303" spans="1:19" ht="15.6">
      <c r="A303" s="21"/>
      <c r="B303" s="110" t="s">
        <v>810</v>
      </c>
      <c r="C303" s="111" t="s">
        <v>4133</v>
      </c>
      <c r="D303" s="164" t="s">
        <v>4130</v>
      </c>
      <c r="E303" s="113"/>
      <c r="F303" s="114" t="s">
        <v>4131</v>
      </c>
      <c r="G303" s="110" t="str">
        <f t="shared" si="9"/>
        <v>6</v>
      </c>
      <c r="H303" s="114" t="str">
        <f>MID(F:F,9,2)</f>
        <v>6P</v>
      </c>
      <c r="I303" s="115">
        <f>VLOOKUP($H:$H,$M$5:$N$11,2,FALSE)</f>
        <v>99.95</v>
      </c>
      <c r="J303" s="115">
        <f>VLOOKUP($H:$H,$M$5:$P$11,4,FALSE)</f>
        <v>119.94</v>
      </c>
      <c r="K303" s="190"/>
      <c r="L303" s="197">
        <f t="shared" si="10"/>
        <v>107.946</v>
      </c>
      <c r="S303" s="44"/>
    </row>
    <row r="304" spans="1:19" ht="15.6">
      <c r="A304" s="21"/>
      <c r="B304" s="116" t="s">
        <v>810</v>
      </c>
      <c r="C304" s="111" t="s">
        <v>3876</v>
      </c>
      <c r="D304" s="164" t="s">
        <v>3878</v>
      </c>
      <c r="E304" s="113"/>
      <c r="F304" s="117" t="s">
        <v>3879</v>
      </c>
      <c r="G304" s="110" t="str">
        <f t="shared" si="9"/>
        <v>6</v>
      </c>
      <c r="H304" s="114" t="str">
        <f>MID(F:F,9,2)</f>
        <v>6P</v>
      </c>
      <c r="I304" s="115">
        <f>VLOOKUP($H:$H,$M$5:$N$11,2,FALSE)</f>
        <v>99.95</v>
      </c>
      <c r="J304" s="115">
        <f>VLOOKUP($H:$H,$M$5:$P$11,4,FALSE)</f>
        <v>119.94</v>
      </c>
      <c r="K304" s="190"/>
      <c r="L304" s="197">
        <f t="shared" si="10"/>
        <v>107.946</v>
      </c>
      <c r="S304" s="44"/>
    </row>
    <row r="305" spans="1:19" ht="15.6">
      <c r="A305" s="21"/>
      <c r="B305" s="116" t="s">
        <v>810</v>
      </c>
      <c r="C305" s="111" t="s">
        <v>3877</v>
      </c>
      <c r="D305" s="164" t="s">
        <v>3878</v>
      </c>
      <c r="E305" s="113"/>
      <c r="F305" s="117" t="s">
        <v>3880</v>
      </c>
      <c r="G305" s="110" t="str">
        <f t="shared" si="9"/>
        <v>6</v>
      </c>
      <c r="H305" s="114" t="str">
        <f>MID(F:F,9,2)</f>
        <v>6P</v>
      </c>
      <c r="I305" s="115">
        <f>VLOOKUP($H:$H,$M$5:$N$11,2,FALSE)</f>
        <v>99.95</v>
      </c>
      <c r="J305" s="115">
        <f>VLOOKUP($H:$H,$M$5:$P$11,4,FALSE)</f>
        <v>119.94</v>
      </c>
      <c r="K305" s="190"/>
      <c r="L305" s="197">
        <f t="shared" si="10"/>
        <v>107.946</v>
      </c>
      <c r="S305" s="44"/>
    </row>
    <row r="306" spans="1:19" ht="15.6">
      <c r="A306" s="21"/>
      <c r="B306" s="110" t="s">
        <v>3587</v>
      </c>
      <c r="C306" s="111" t="s">
        <v>3588</v>
      </c>
      <c r="D306" s="164" t="s">
        <v>3598</v>
      </c>
      <c r="E306" s="113"/>
      <c r="F306" s="114" t="s">
        <v>2097</v>
      </c>
      <c r="G306" s="110" t="str">
        <f t="shared" si="9"/>
        <v>4</v>
      </c>
      <c r="H306" s="114" t="str">
        <f>MID(F:F,9,2)</f>
        <v>4P</v>
      </c>
      <c r="I306" s="115">
        <f>VLOOKUP($H:$H,$M$5:$N$11,2,FALSE)</f>
        <v>66.62</v>
      </c>
      <c r="J306" s="115">
        <f>VLOOKUP($H:$H,$M$5:$P$11,4,FALSE)</f>
        <v>79.944</v>
      </c>
      <c r="K306" s="190"/>
      <c r="L306" s="197">
        <f t="shared" si="10"/>
        <v>71.9496</v>
      </c>
      <c r="S306" s="44"/>
    </row>
    <row r="307" spans="1:19" ht="15.6">
      <c r="A307" s="21"/>
      <c r="B307" s="110" t="s">
        <v>3584</v>
      </c>
      <c r="C307" s="111" t="s">
        <v>3585</v>
      </c>
      <c r="D307" s="164" t="s">
        <v>3586</v>
      </c>
      <c r="E307" s="113"/>
      <c r="F307" s="114" t="s">
        <v>2096</v>
      </c>
      <c r="G307" s="110" t="str">
        <f t="shared" si="9"/>
        <v>4</v>
      </c>
      <c r="H307" s="114" t="str">
        <f>MID(F:F,9,2)</f>
        <v>4P</v>
      </c>
      <c r="I307" s="115">
        <f>VLOOKUP($H:$H,$M$5:$N$11,2,FALSE)</f>
        <v>66.62</v>
      </c>
      <c r="J307" s="115">
        <f>VLOOKUP($H:$H,$M$5:$P$11,4,FALSE)</f>
        <v>79.944</v>
      </c>
      <c r="K307" s="190"/>
      <c r="L307" s="197">
        <f t="shared" si="10"/>
        <v>71.9496</v>
      </c>
      <c r="S307" s="44"/>
    </row>
    <row r="308" spans="1:19" ht="15.6">
      <c r="A308" s="21"/>
      <c r="B308" s="118" t="s">
        <v>3599</v>
      </c>
      <c r="C308" s="119" t="s">
        <v>3600</v>
      </c>
      <c r="D308" s="165" t="s">
        <v>3605</v>
      </c>
      <c r="E308" s="113"/>
      <c r="F308" s="121" t="s">
        <v>2098</v>
      </c>
      <c r="G308" s="118" t="str">
        <f t="shared" si="9"/>
        <v>4</v>
      </c>
      <c r="H308" s="121" t="str">
        <f>MID(F:F,9,2)</f>
        <v>4P</v>
      </c>
      <c r="I308" s="122">
        <f>VLOOKUP($H:$H,$M$5:$N$11,2,FALSE)</f>
        <v>66.62</v>
      </c>
      <c r="J308" s="122">
        <f>VLOOKUP($H:$H,$M$5:$P$11,4,FALSE)</f>
        <v>79.944</v>
      </c>
      <c r="K308" s="190"/>
      <c r="L308" s="197">
        <f t="shared" si="10"/>
        <v>71.9496</v>
      </c>
      <c r="S308" s="44"/>
    </row>
    <row r="309" spans="1:19" ht="15.6">
      <c r="A309" s="31"/>
      <c r="B309" s="110" t="s">
        <v>3621</v>
      </c>
      <c r="C309" s="111" t="s">
        <v>894</v>
      </c>
      <c r="D309" s="164" t="s">
        <v>3282</v>
      </c>
      <c r="E309" s="125"/>
      <c r="F309" s="114" t="s">
        <v>2104</v>
      </c>
      <c r="G309" s="110" t="str">
        <f t="shared" si="9"/>
        <v>4</v>
      </c>
      <c r="H309" s="114" t="str">
        <f>MID(F:F,9,2)</f>
        <v>4P</v>
      </c>
      <c r="I309" s="115">
        <f>VLOOKUP($H:$H,$M$5:$N$11,2,FALSE)</f>
        <v>66.62</v>
      </c>
      <c r="J309" s="115">
        <f>VLOOKUP($H:$H,$M$5:$P$11,4,FALSE)</f>
        <v>79.944</v>
      </c>
      <c r="K309" s="191"/>
      <c r="L309" s="197">
        <f t="shared" si="10"/>
        <v>71.9496</v>
      </c>
      <c r="S309" s="44"/>
    </row>
    <row r="310" spans="1:19" ht="15.6">
      <c r="A310" s="21"/>
      <c r="B310" s="110" t="s">
        <v>3619</v>
      </c>
      <c r="C310" s="111" t="s">
        <v>3620</v>
      </c>
      <c r="D310" s="164" t="s">
        <v>3282</v>
      </c>
      <c r="E310" s="113"/>
      <c r="F310" s="114" t="s">
        <v>2103</v>
      </c>
      <c r="G310" s="110" t="str">
        <f t="shared" si="9"/>
        <v>6</v>
      </c>
      <c r="H310" s="114" t="str">
        <f>MID(F:F,9,2)</f>
        <v>6P</v>
      </c>
      <c r="I310" s="115">
        <f>VLOOKUP($H:$H,$M$5:$N$11,2,FALSE)</f>
        <v>99.95</v>
      </c>
      <c r="J310" s="115">
        <f>VLOOKUP($H:$H,$M$5:$P$11,4,FALSE)</f>
        <v>119.94</v>
      </c>
      <c r="K310" s="190"/>
      <c r="L310" s="197">
        <f t="shared" si="10"/>
        <v>107.946</v>
      </c>
      <c r="S310" s="44"/>
    </row>
    <row r="311" spans="1:19" ht="15.6">
      <c r="A311" s="21"/>
      <c r="B311" s="110" t="s">
        <v>1016</v>
      </c>
      <c r="C311" s="111" t="s">
        <v>3512</v>
      </c>
      <c r="D311" s="164" t="s">
        <v>3513</v>
      </c>
      <c r="E311" s="113"/>
      <c r="F311" s="114" t="s">
        <v>2127</v>
      </c>
      <c r="G311" s="110" t="str">
        <f t="shared" si="9"/>
        <v>4</v>
      </c>
      <c r="H311" s="114" t="str">
        <f>MID(F:F,9,2)</f>
        <v>4P</v>
      </c>
      <c r="I311" s="115">
        <f>VLOOKUP($H:$H,$M$5:$N$11,2,FALSE)</f>
        <v>66.62</v>
      </c>
      <c r="J311" s="115">
        <f>VLOOKUP($H:$H,$M$5:$P$11,4,FALSE)</f>
        <v>79.944</v>
      </c>
      <c r="K311" s="190"/>
      <c r="L311" s="197">
        <f t="shared" si="10"/>
        <v>71.9496</v>
      </c>
      <c r="S311" s="44"/>
    </row>
    <row r="312" spans="1:19" ht="15.6">
      <c r="A312" s="21"/>
      <c r="B312" s="110" t="s">
        <v>3514</v>
      </c>
      <c r="C312" s="111" t="s">
        <v>3515</v>
      </c>
      <c r="D312" s="164" t="s">
        <v>3516</v>
      </c>
      <c r="E312" s="113"/>
      <c r="F312" s="114" t="s">
        <v>2128</v>
      </c>
      <c r="G312" s="110" t="str">
        <f t="shared" si="9"/>
        <v>4</v>
      </c>
      <c r="H312" s="114" t="str">
        <f>MID(F:F,9,2)</f>
        <v>4P</v>
      </c>
      <c r="I312" s="115">
        <f>VLOOKUP($H:$H,$M$5:$N$11,2,FALSE)</f>
        <v>66.62</v>
      </c>
      <c r="J312" s="115">
        <f>VLOOKUP($H:$H,$M$5:$P$11,4,FALSE)</f>
        <v>79.944</v>
      </c>
      <c r="K312" s="190"/>
      <c r="L312" s="197">
        <f t="shared" si="10"/>
        <v>71.9496</v>
      </c>
      <c r="S312" s="44"/>
    </row>
    <row r="313" spans="1:19" ht="15.6">
      <c r="A313" s="21"/>
      <c r="B313" s="110" t="s">
        <v>1013</v>
      </c>
      <c r="C313" s="111" t="s">
        <v>1014</v>
      </c>
      <c r="D313" s="164" t="s">
        <v>1015</v>
      </c>
      <c r="E313" s="113"/>
      <c r="F313" s="114" t="s">
        <v>2126</v>
      </c>
      <c r="G313" s="110" t="str">
        <f t="shared" si="9"/>
        <v>4</v>
      </c>
      <c r="H313" s="114" t="str">
        <f>MID(F:F,9,2)</f>
        <v>4P</v>
      </c>
      <c r="I313" s="115">
        <f>VLOOKUP($H:$H,$M$5:$N$11,2,FALSE)</f>
        <v>66.62</v>
      </c>
      <c r="J313" s="115">
        <f>VLOOKUP($H:$H,$M$5:$P$11,4,FALSE)</f>
        <v>79.944</v>
      </c>
      <c r="K313" s="190"/>
      <c r="L313" s="197">
        <f t="shared" si="10"/>
        <v>71.9496</v>
      </c>
      <c r="S313" s="44"/>
    </row>
    <row r="314" spans="1:19" ht="15.6">
      <c r="A314" s="21"/>
      <c r="B314" s="110" t="s">
        <v>3490</v>
      </c>
      <c r="C314" s="111" t="s">
        <v>3491</v>
      </c>
      <c r="D314" s="164" t="s">
        <v>3492</v>
      </c>
      <c r="E314" s="113"/>
      <c r="F314" s="114" t="s">
        <v>2123</v>
      </c>
      <c r="G314" s="110" t="str">
        <f t="shared" si="9"/>
        <v>4</v>
      </c>
      <c r="H314" s="114" t="str">
        <f>MID(F:F,9,2)</f>
        <v>4P</v>
      </c>
      <c r="I314" s="115">
        <f>VLOOKUP($H:$H,$M$5:$N$11,2,FALSE)</f>
        <v>66.62</v>
      </c>
      <c r="J314" s="115">
        <f>VLOOKUP($H:$H,$M$5:$P$11,4,FALSE)</f>
        <v>79.944</v>
      </c>
      <c r="K314" s="190"/>
      <c r="L314" s="197">
        <f t="shared" si="10"/>
        <v>71.9496</v>
      </c>
      <c r="S314" s="44"/>
    </row>
    <row r="315" spans="1:19" ht="15.6">
      <c r="A315" s="31"/>
      <c r="B315" s="110" t="s">
        <v>3487</v>
      </c>
      <c r="C315" s="111" t="s">
        <v>3488</v>
      </c>
      <c r="D315" s="164" t="s">
        <v>3489</v>
      </c>
      <c r="E315" s="125"/>
      <c r="F315" s="114" t="s">
        <v>2122</v>
      </c>
      <c r="G315" s="110" t="str">
        <f t="shared" si="9"/>
        <v>4</v>
      </c>
      <c r="H315" s="114" t="str">
        <f>MID(F:F,9,2)</f>
        <v>4P</v>
      </c>
      <c r="I315" s="115">
        <f>VLOOKUP($H:$H,$M$5:$N$11,2,FALSE)</f>
        <v>66.62</v>
      </c>
      <c r="J315" s="115">
        <f>VLOOKUP($H:$H,$M$5:$P$11,4,FALSE)</f>
        <v>79.944</v>
      </c>
      <c r="K315" s="191"/>
      <c r="L315" s="197">
        <f t="shared" si="10"/>
        <v>71.9496</v>
      </c>
      <c r="S315" s="44"/>
    </row>
    <row r="316" spans="1:19" ht="15.6">
      <c r="A316" s="21"/>
      <c r="B316" s="110" t="s">
        <v>3493</v>
      </c>
      <c r="C316" s="111" t="s">
        <v>3494</v>
      </c>
      <c r="D316" s="164" t="s">
        <v>3495</v>
      </c>
      <c r="E316" s="113"/>
      <c r="F316" s="114" t="s">
        <v>2124</v>
      </c>
      <c r="G316" s="110" t="str">
        <f t="shared" si="9"/>
        <v>4</v>
      </c>
      <c r="H316" s="114" t="str">
        <f>MID(F:F,9,2)</f>
        <v>4P</v>
      </c>
      <c r="I316" s="115">
        <f>VLOOKUP($H:$H,$M$5:$N$11,2,FALSE)</f>
        <v>66.62</v>
      </c>
      <c r="J316" s="115">
        <f>VLOOKUP($H:$H,$M$5:$P$11,4,FALSE)</f>
        <v>79.944</v>
      </c>
      <c r="K316" s="190"/>
      <c r="L316" s="197">
        <f t="shared" si="10"/>
        <v>71.9496</v>
      </c>
      <c r="S316" s="44"/>
    </row>
    <row r="317" spans="1:19" ht="15.6">
      <c r="A317" s="21"/>
      <c r="B317" s="110" t="s">
        <v>3496</v>
      </c>
      <c r="C317" s="111" t="s">
        <v>1011</v>
      </c>
      <c r="D317" s="164" t="s">
        <v>1012</v>
      </c>
      <c r="E317" s="113"/>
      <c r="F317" s="114" t="s">
        <v>2125</v>
      </c>
      <c r="G317" s="110" t="str">
        <f t="shared" si="9"/>
        <v>4</v>
      </c>
      <c r="H317" s="114" t="str">
        <f>MID(F:F,9,2)</f>
        <v>4P</v>
      </c>
      <c r="I317" s="115">
        <f>VLOOKUP($H:$H,$M$5:$N$11,2,FALSE)</f>
        <v>66.62</v>
      </c>
      <c r="J317" s="115">
        <f>VLOOKUP($H:$H,$M$5:$P$11,4,FALSE)</f>
        <v>79.944</v>
      </c>
      <c r="K317" s="190"/>
      <c r="L317" s="197">
        <f t="shared" si="10"/>
        <v>71.9496</v>
      </c>
      <c r="S317" s="44"/>
    </row>
    <row r="318" spans="1:19" ht="15.6">
      <c r="A318" s="21"/>
      <c r="B318" s="110" t="s">
        <v>1078</v>
      </c>
      <c r="C318" s="111" t="s">
        <v>3655</v>
      </c>
      <c r="D318" s="164" t="s">
        <v>3656</v>
      </c>
      <c r="E318" s="113"/>
      <c r="F318" s="114" t="s">
        <v>2129</v>
      </c>
      <c r="G318" s="110" t="str">
        <f t="shared" si="9"/>
        <v>4</v>
      </c>
      <c r="H318" s="114" t="str">
        <f>MID(F:F,9,2)</f>
        <v>4P</v>
      </c>
      <c r="I318" s="115">
        <f>VLOOKUP($H:$H,$M$5:$N$11,2,FALSE)</f>
        <v>66.62</v>
      </c>
      <c r="J318" s="115">
        <f>VLOOKUP($H:$H,$M$5:$P$11,4,FALSE)</f>
        <v>79.944</v>
      </c>
      <c r="K318" s="190"/>
      <c r="L318" s="197">
        <f t="shared" si="10"/>
        <v>71.9496</v>
      </c>
      <c r="S318" s="44"/>
    </row>
    <row r="319" spans="1:19" ht="15.6">
      <c r="A319" s="21"/>
      <c r="B319" s="110" t="s">
        <v>3657</v>
      </c>
      <c r="C319" s="111" t="s">
        <v>3658</v>
      </c>
      <c r="D319" s="164" t="s">
        <v>3659</v>
      </c>
      <c r="E319" s="113"/>
      <c r="F319" s="114" t="s">
        <v>2130</v>
      </c>
      <c r="G319" s="110" t="str">
        <f t="shared" si="9"/>
        <v>4</v>
      </c>
      <c r="H319" s="114" t="str">
        <f>MID(F:F,9,2)</f>
        <v>4P</v>
      </c>
      <c r="I319" s="115">
        <f>VLOOKUP($H:$H,$M$5:$N$11,2,FALSE)</f>
        <v>66.62</v>
      </c>
      <c r="J319" s="115">
        <f>VLOOKUP($H:$H,$M$5:$P$11,4,FALSE)</f>
        <v>79.944</v>
      </c>
      <c r="K319" s="190"/>
      <c r="L319" s="197">
        <f t="shared" si="10"/>
        <v>71.9496</v>
      </c>
      <c r="S319" s="44"/>
    </row>
    <row r="320" spans="1:19" ht="15.6">
      <c r="A320" s="21"/>
      <c r="B320" s="110" t="s">
        <v>3428</v>
      </c>
      <c r="C320" s="111" t="s">
        <v>3429</v>
      </c>
      <c r="D320" s="164" t="s">
        <v>4008</v>
      </c>
      <c r="E320" s="113"/>
      <c r="F320" s="114" t="s">
        <v>2082</v>
      </c>
      <c r="G320" s="110" t="str">
        <f t="shared" si="9"/>
        <v>4</v>
      </c>
      <c r="H320" s="114" t="str">
        <f>MID(F:F,9,2)</f>
        <v>4P</v>
      </c>
      <c r="I320" s="115">
        <f>VLOOKUP($H:$H,$M$5:$N$11,2,FALSE)</f>
        <v>66.62</v>
      </c>
      <c r="J320" s="115">
        <f>VLOOKUP($H:$H,$M$5:$P$11,4,FALSE)</f>
        <v>79.944</v>
      </c>
      <c r="K320" s="190"/>
      <c r="L320" s="197">
        <f t="shared" si="10"/>
        <v>71.9496</v>
      </c>
      <c r="S320" s="44"/>
    </row>
    <row r="321" spans="1:19" ht="15.6">
      <c r="A321" s="21"/>
      <c r="B321" s="116" t="s">
        <v>810</v>
      </c>
      <c r="C321" s="111" t="s">
        <v>3771</v>
      </c>
      <c r="D321" s="164" t="s">
        <v>3772</v>
      </c>
      <c r="E321" s="113"/>
      <c r="F321" s="117" t="s">
        <v>3773</v>
      </c>
      <c r="G321" s="110" t="str">
        <f t="shared" si="9"/>
        <v>6</v>
      </c>
      <c r="H321" s="114" t="str">
        <f>MID(F:F,9,2)</f>
        <v>6P</v>
      </c>
      <c r="I321" s="115">
        <f>VLOOKUP($H:$H,$M$5:$N$11,2,FALSE)</f>
        <v>99.95</v>
      </c>
      <c r="J321" s="115">
        <f>VLOOKUP($H:$H,$M$5:$P$11,4,FALSE)</f>
        <v>119.94</v>
      </c>
      <c r="K321" s="190"/>
      <c r="L321" s="197">
        <f t="shared" si="10"/>
        <v>107.946</v>
      </c>
      <c r="S321" s="44"/>
    </row>
    <row r="322" spans="1:19" ht="15.6">
      <c r="A322" s="21"/>
      <c r="B322" s="110" t="s">
        <v>993</v>
      </c>
      <c r="C322" s="111" t="s">
        <v>3530</v>
      </c>
      <c r="D322" s="164" t="s">
        <v>3531</v>
      </c>
      <c r="E322" s="113"/>
      <c r="F322" s="114" t="s">
        <v>2110</v>
      </c>
      <c r="G322" s="110" t="str">
        <f t="shared" si="9"/>
        <v>4</v>
      </c>
      <c r="H322" s="114" t="str">
        <f>MID(F:F,9,2)</f>
        <v>4P</v>
      </c>
      <c r="I322" s="115">
        <f>VLOOKUP($H:$H,$M$5:$N$11,2,FALSE)</f>
        <v>66.62</v>
      </c>
      <c r="J322" s="115">
        <f>VLOOKUP($H:$H,$M$5:$P$11,4,FALSE)</f>
        <v>79.944</v>
      </c>
      <c r="K322" s="190"/>
      <c r="L322" s="197">
        <f t="shared" si="10"/>
        <v>71.9496</v>
      </c>
      <c r="S322" s="44"/>
    </row>
    <row r="323" spans="1:19" ht="15.6">
      <c r="A323" s="21"/>
      <c r="B323" s="110" t="s">
        <v>3484</v>
      </c>
      <c r="C323" s="111" t="s">
        <v>3485</v>
      </c>
      <c r="D323" s="164" t="s">
        <v>4009</v>
      </c>
      <c r="E323" s="113"/>
      <c r="F323" s="114" t="s">
        <v>2121</v>
      </c>
      <c r="G323" s="110" t="str">
        <f t="shared" si="9"/>
        <v>4</v>
      </c>
      <c r="H323" s="114" t="str">
        <f>MID(F:F,9,2)</f>
        <v>4P</v>
      </c>
      <c r="I323" s="115">
        <f>VLOOKUP($H:$H,$M$5:$N$11,2,FALSE)</f>
        <v>66.62</v>
      </c>
      <c r="J323" s="115">
        <f>VLOOKUP($H:$H,$M$5:$P$11,4,FALSE)</f>
        <v>79.944</v>
      </c>
      <c r="K323" s="190"/>
      <c r="L323" s="197">
        <f t="shared" si="10"/>
        <v>71.9496</v>
      </c>
      <c r="S323" s="44"/>
    </row>
    <row r="324" spans="1:19" ht="15.6">
      <c r="A324" s="21"/>
      <c r="B324" s="110" t="s">
        <v>3532</v>
      </c>
      <c r="C324" s="111" t="s">
        <v>3533</v>
      </c>
      <c r="D324" s="164" t="s">
        <v>689</v>
      </c>
      <c r="E324" s="113"/>
      <c r="F324" s="114" t="s">
        <v>2111</v>
      </c>
      <c r="G324" s="110" t="str">
        <f t="shared" si="9"/>
        <v>4</v>
      </c>
      <c r="H324" s="114" t="str">
        <f>MID(F:F,9,2)</f>
        <v>4P</v>
      </c>
      <c r="I324" s="115">
        <f>VLOOKUP($H:$H,$M$5:$N$11,2,FALSE)</f>
        <v>66.62</v>
      </c>
      <c r="J324" s="115">
        <f>VLOOKUP($H:$H,$M$5:$P$11,4,FALSE)</f>
        <v>79.944</v>
      </c>
      <c r="K324" s="190"/>
      <c r="L324" s="197">
        <f t="shared" si="10"/>
        <v>71.9496</v>
      </c>
      <c r="S324" s="44"/>
    </row>
    <row r="325" spans="1:19" ht="15.6">
      <c r="A325" s="21"/>
      <c r="B325" s="110" t="s">
        <v>3422</v>
      </c>
      <c r="C325" s="111" t="s">
        <v>3423</v>
      </c>
      <c r="D325" s="164" t="s">
        <v>689</v>
      </c>
      <c r="E325" s="113"/>
      <c r="F325" s="114" t="s">
        <v>2079</v>
      </c>
      <c r="G325" s="110" t="str">
        <f aca="true" t="shared" si="11" ref="G325:G388">LEFT(H325,1)</f>
        <v>4</v>
      </c>
      <c r="H325" s="114" t="str">
        <f>MID(F:F,9,2)</f>
        <v>4P</v>
      </c>
      <c r="I325" s="115">
        <f>VLOOKUP($H:$H,$M$5:$N$11,2,FALSE)</f>
        <v>66.62</v>
      </c>
      <c r="J325" s="115">
        <f>VLOOKUP($H:$H,$M$5:$P$11,4,FALSE)</f>
        <v>79.944</v>
      </c>
      <c r="K325" s="190"/>
      <c r="L325" s="197">
        <f t="shared" si="10"/>
        <v>71.9496</v>
      </c>
      <c r="S325" s="44"/>
    </row>
    <row r="326" spans="1:19" ht="15.6">
      <c r="A326" s="21"/>
      <c r="B326" s="110" t="s">
        <v>3424</v>
      </c>
      <c r="C326" s="111" t="s">
        <v>3425</v>
      </c>
      <c r="D326" s="164" t="s">
        <v>689</v>
      </c>
      <c r="E326" s="113"/>
      <c r="F326" s="114" t="s">
        <v>2080</v>
      </c>
      <c r="G326" s="110" t="str">
        <f t="shared" si="11"/>
        <v>4</v>
      </c>
      <c r="H326" s="114" t="str">
        <f>MID(F:F,9,2)</f>
        <v>4P</v>
      </c>
      <c r="I326" s="115">
        <f>VLOOKUP($H:$H,$M$5:$N$11,2,FALSE)</f>
        <v>66.62</v>
      </c>
      <c r="J326" s="115">
        <f>VLOOKUP($H:$H,$M$5:$P$11,4,FALSE)</f>
        <v>79.944</v>
      </c>
      <c r="K326" s="190"/>
      <c r="L326" s="197">
        <f aca="true" t="shared" si="12" ref="L326:L389">J326*0.9</f>
        <v>71.9496</v>
      </c>
      <c r="S326" s="44"/>
    </row>
    <row r="327" spans="1:19" ht="15.6">
      <c r="A327" s="21"/>
      <c r="B327" s="110" t="s">
        <v>3534</v>
      </c>
      <c r="C327" s="111" t="s">
        <v>3535</v>
      </c>
      <c r="D327" s="164" t="s">
        <v>689</v>
      </c>
      <c r="E327" s="113"/>
      <c r="F327" s="114" t="s">
        <v>2112</v>
      </c>
      <c r="G327" s="110" t="str">
        <f t="shared" si="11"/>
        <v>6</v>
      </c>
      <c r="H327" s="114" t="str">
        <f>MID(F:F,9,2)</f>
        <v>6P</v>
      </c>
      <c r="I327" s="115">
        <f>VLOOKUP($H:$H,$M$5:$N$11,2,FALSE)</f>
        <v>99.95</v>
      </c>
      <c r="J327" s="115">
        <f>VLOOKUP($H:$H,$M$5:$P$11,4,FALSE)</f>
        <v>119.94</v>
      </c>
      <c r="K327" s="190"/>
      <c r="L327" s="197">
        <f t="shared" si="12"/>
        <v>107.946</v>
      </c>
      <c r="S327" s="44"/>
    </row>
    <row r="328" spans="1:19" ht="15.6">
      <c r="A328" s="21"/>
      <c r="B328" s="110" t="s">
        <v>3430</v>
      </c>
      <c r="C328" s="111" t="s">
        <v>3431</v>
      </c>
      <c r="D328" s="164" t="s">
        <v>3432</v>
      </c>
      <c r="E328" s="113"/>
      <c r="F328" s="114" t="s">
        <v>2083</v>
      </c>
      <c r="G328" s="110" t="str">
        <f t="shared" si="11"/>
        <v>3</v>
      </c>
      <c r="H328" s="114" t="str">
        <f>MID(F:F,9,2)</f>
        <v>3P</v>
      </c>
      <c r="I328" s="115">
        <f>VLOOKUP($H:$H,$M$5:$N$11,2,FALSE)</f>
        <v>49.95</v>
      </c>
      <c r="J328" s="115">
        <f>VLOOKUP($H:$H,$M$5:$P$11,4,FALSE)</f>
        <v>59.94</v>
      </c>
      <c r="K328" s="190"/>
      <c r="L328" s="197">
        <f t="shared" si="12"/>
        <v>53.946</v>
      </c>
      <c r="S328" s="44"/>
    </row>
    <row r="329" spans="1:19" ht="15.6">
      <c r="A329" s="21"/>
      <c r="B329" s="110" t="s">
        <v>3433</v>
      </c>
      <c r="C329" s="111" t="s">
        <v>3434</v>
      </c>
      <c r="D329" s="164" t="s">
        <v>3435</v>
      </c>
      <c r="E329" s="113"/>
      <c r="F329" s="114" t="s">
        <v>2084</v>
      </c>
      <c r="G329" s="110" t="str">
        <f t="shared" si="11"/>
        <v>3</v>
      </c>
      <c r="H329" s="114" t="str">
        <f>MID(F:F,9,2)</f>
        <v>3P</v>
      </c>
      <c r="I329" s="115">
        <f>VLOOKUP($H:$H,$M$5:$N$11,2,FALSE)</f>
        <v>49.95</v>
      </c>
      <c r="J329" s="115">
        <f>VLOOKUP($H:$H,$M$5:$P$11,4,FALSE)</f>
        <v>59.94</v>
      </c>
      <c r="K329" s="190"/>
      <c r="L329" s="197">
        <f t="shared" si="12"/>
        <v>53.946</v>
      </c>
      <c r="S329" s="44"/>
    </row>
    <row r="330" spans="1:19" ht="15.6">
      <c r="A330" s="21"/>
      <c r="B330" s="110" t="s">
        <v>891</v>
      </c>
      <c r="C330" s="111" t="s">
        <v>892</v>
      </c>
      <c r="D330" s="164" t="s">
        <v>893</v>
      </c>
      <c r="E330" s="113"/>
      <c r="F330" s="114" t="s">
        <v>2085</v>
      </c>
      <c r="G330" s="110" t="str">
        <f t="shared" si="11"/>
        <v>3</v>
      </c>
      <c r="H330" s="114" t="str">
        <f>MID(F:F,9,2)</f>
        <v>3P</v>
      </c>
      <c r="I330" s="115">
        <f>VLOOKUP($H:$H,$M$5:$N$11,2,FALSE)</f>
        <v>49.95</v>
      </c>
      <c r="J330" s="115">
        <f>VLOOKUP($H:$H,$M$5:$P$11,4,FALSE)</f>
        <v>59.94</v>
      </c>
      <c r="K330" s="190"/>
      <c r="L330" s="197">
        <f t="shared" si="12"/>
        <v>53.946</v>
      </c>
      <c r="S330" s="44"/>
    </row>
    <row r="331" spans="1:19" ht="15.6">
      <c r="A331" s="21"/>
      <c r="B331" s="110" t="s">
        <v>3477</v>
      </c>
      <c r="C331" s="111" t="s">
        <v>3478</v>
      </c>
      <c r="D331" s="164" t="s">
        <v>3479</v>
      </c>
      <c r="E331" s="113"/>
      <c r="F331" s="114" t="s">
        <v>2086</v>
      </c>
      <c r="G331" s="110" t="str">
        <f t="shared" si="11"/>
        <v>3</v>
      </c>
      <c r="H331" s="114" t="str">
        <f>MID(F:F,9,2)</f>
        <v>3P</v>
      </c>
      <c r="I331" s="115">
        <f>VLOOKUP($H:$H,$M$5:$N$11,2,FALSE)</f>
        <v>49.95</v>
      </c>
      <c r="J331" s="115">
        <f>VLOOKUP($H:$H,$M$5:$P$11,4,FALSE)</f>
        <v>59.94</v>
      </c>
      <c r="K331" s="190"/>
      <c r="L331" s="197">
        <f t="shared" si="12"/>
        <v>53.946</v>
      </c>
      <c r="S331" s="44"/>
    </row>
    <row r="332" spans="1:19" ht="15.6">
      <c r="A332" s="21"/>
      <c r="B332" s="110" t="s">
        <v>810</v>
      </c>
      <c r="C332" s="111" t="s">
        <v>811</v>
      </c>
      <c r="D332" s="164" t="s">
        <v>812</v>
      </c>
      <c r="E332" s="113"/>
      <c r="F332" s="114" t="s">
        <v>2087</v>
      </c>
      <c r="G332" s="110" t="str">
        <f t="shared" si="11"/>
        <v>3</v>
      </c>
      <c r="H332" s="114" t="str">
        <f>MID(F:F,9,2)</f>
        <v>3P</v>
      </c>
      <c r="I332" s="115">
        <f>VLOOKUP($H:$H,$M$5:$N$11,2,FALSE)</f>
        <v>49.95</v>
      </c>
      <c r="J332" s="115">
        <f>VLOOKUP($H:$H,$M$5:$P$11,4,FALSE)</f>
        <v>59.94</v>
      </c>
      <c r="K332" s="190"/>
      <c r="L332" s="197">
        <f t="shared" si="12"/>
        <v>53.946</v>
      </c>
      <c r="S332" s="44"/>
    </row>
    <row r="333" spans="1:19" ht="15.6">
      <c r="A333" s="21"/>
      <c r="B333" s="110" t="s">
        <v>813</v>
      </c>
      <c r="C333" s="111" t="s">
        <v>814</v>
      </c>
      <c r="D333" s="164" t="s">
        <v>816</v>
      </c>
      <c r="E333" s="113"/>
      <c r="F333" s="114" t="s">
        <v>2088</v>
      </c>
      <c r="G333" s="110" t="str">
        <f t="shared" si="11"/>
        <v>3</v>
      </c>
      <c r="H333" s="114" t="str">
        <f>MID(F:F,9,2)</f>
        <v>3P</v>
      </c>
      <c r="I333" s="115">
        <f>VLOOKUP($H:$H,$M$5:$N$11,2,FALSE)</f>
        <v>49.95</v>
      </c>
      <c r="J333" s="115">
        <f>VLOOKUP($H:$H,$M$5:$P$11,4,FALSE)</f>
        <v>59.94</v>
      </c>
      <c r="K333" s="190"/>
      <c r="L333" s="197">
        <f t="shared" si="12"/>
        <v>53.946</v>
      </c>
      <c r="S333" s="44"/>
    </row>
    <row r="334" spans="1:19" ht="15.6">
      <c r="A334" s="21"/>
      <c r="B334" s="110" t="s">
        <v>817</v>
      </c>
      <c r="C334" s="111" t="s">
        <v>818</v>
      </c>
      <c r="D334" s="164" t="s">
        <v>819</v>
      </c>
      <c r="E334" s="113"/>
      <c r="F334" s="114" t="s">
        <v>2089</v>
      </c>
      <c r="G334" s="110" t="str">
        <f t="shared" si="11"/>
        <v>3</v>
      </c>
      <c r="H334" s="114" t="str">
        <f>MID(F:F,9,2)</f>
        <v>3P</v>
      </c>
      <c r="I334" s="115">
        <f>VLOOKUP($H:$H,$M$5:$N$11,2,FALSE)</f>
        <v>49.95</v>
      </c>
      <c r="J334" s="115">
        <f>VLOOKUP($H:$H,$M$5:$P$11,4,FALSE)</f>
        <v>59.94</v>
      </c>
      <c r="K334" s="190"/>
      <c r="L334" s="197">
        <f t="shared" si="12"/>
        <v>53.946</v>
      </c>
      <c r="S334" s="44"/>
    </row>
    <row r="335" spans="1:19" ht="15.6">
      <c r="A335" s="21"/>
      <c r="B335" s="110" t="s">
        <v>820</v>
      </c>
      <c r="C335" s="111" t="s">
        <v>821</v>
      </c>
      <c r="D335" s="164" t="s">
        <v>822</v>
      </c>
      <c r="E335" s="113"/>
      <c r="F335" s="114" t="s">
        <v>2090</v>
      </c>
      <c r="G335" s="110" t="str">
        <f t="shared" si="11"/>
        <v>3</v>
      </c>
      <c r="H335" s="114" t="str">
        <f>MID(F:F,9,2)</f>
        <v>3P</v>
      </c>
      <c r="I335" s="115">
        <f>VLOOKUP($H:$H,$M$5:$N$11,2,FALSE)</f>
        <v>49.95</v>
      </c>
      <c r="J335" s="115">
        <f>VLOOKUP($H:$H,$M$5:$P$11,4,FALSE)</f>
        <v>59.94</v>
      </c>
      <c r="K335" s="190"/>
      <c r="L335" s="197">
        <f t="shared" si="12"/>
        <v>53.946</v>
      </c>
      <c r="S335" s="44"/>
    </row>
    <row r="336" spans="1:19" ht="15.6">
      <c r="A336" s="21"/>
      <c r="B336" s="110" t="s">
        <v>823</v>
      </c>
      <c r="C336" s="111" t="s">
        <v>824</v>
      </c>
      <c r="D336" s="164" t="s">
        <v>825</v>
      </c>
      <c r="E336" s="113"/>
      <c r="F336" s="114" t="s">
        <v>2091</v>
      </c>
      <c r="G336" s="110" t="str">
        <f t="shared" si="11"/>
        <v>3</v>
      </c>
      <c r="H336" s="114" t="str">
        <f>MID(F:F,9,2)</f>
        <v>3P</v>
      </c>
      <c r="I336" s="115">
        <f>VLOOKUP($H:$H,$M$5:$N$11,2,FALSE)</f>
        <v>49.95</v>
      </c>
      <c r="J336" s="115">
        <f>VLOOKUP($H:$H,$M$5:$P$11,4,FALSE)</f>
        <v>59.94</v>
      </c>
      <c r="K336" s="190"/>
      <c r="L336" s="197">
        <f t="shared" si="12"/>
        <v>53.946</v>
      </c>
      <c r="S336" s="44"/>
    </row>
    <row r="337" spans="1:19" ht="15.6">
      <c r="A337" s="21"/>
      <c r="B337" s="110" t="s">
        <v>826</v>
      </c>
      <c r="C337" s="111" t="s">
        <v>827</v>
      </c>
      <c r="D337" s="164" t="s">
        <v>828</v>
      </c>
      <c r="E337" s="113"/>
      <c r="F337" s="114" t="s">
        <v>2092</v>
      </c>
      <c r="G337" s="110" t="str">
        <f t="shared" si="11"/>
        <v>4</v>
      </c>
      <c r="H337" s="114" t="str">
        <f>MID(F:F,9,2)</f>
        <v>4P</v>
      </c>
      <c r="I337" s="115">
        <f>VLOOKUP($H:$H,$M$5:$N$11,2,FALSE)</f>
        <v>66.62</v>
      </c>
      <c r="J337" s="115">
        <f>VLOOKUP($H:$H,$M$5:$P$11,4,FALSE)</f>
        <v>79.944</v>
      </c>
      <c r="K337" s="190"/>
      <c r="L337" s="197">
        <f t="shared" si="12"/>
        <v>71.9496</v>
      </c>
      <c r="S337" s="44"/>
    </row>
    <row r="338" spans="1:19" ht="15.6">
      <c r="A338" s="21"/>
      <c r="B338" s="110" t="s">
        <v>829</v>
      </c>
      <c r="C338" s="111" t="s">
        <v>830</v>
      </c>
      <c r="D338" s="164" t="s">
        <v>831</v>
      </c>
      <c r="E338" s="113"/>
      <c r="F338" s="114" t="s">
        <v>2093</v>
      </c>
      <c r="G338" s="110" t="str">
        <f t="shared" si="11"/>
        <v>4</v>
      </c>
      <c r="H338" s="114" t="str">
        <f>MID(F:F,9,2)</f>
        <v>4P</v>
      </c>
      <c r="I338" s="115">
        <f>VLOOKUP($H:$H,$M$5:$N$11,2,FALSE)</f>
        <v>66.62</v>
      </c>
      <c r="J338" s="115">
        <f>VLOOKUP($H:$H,$M$5:$P$11,4,FALSE)</f>
        <v>79.944</v>
      </c>
      <c r="K338" s="190"/>
      <c r="L338" s="197">
        <f t="shared" si="12"/>
        <v>71.9496</v>
      </c>
      <c r="S338" s="44"/>
    </row>
    <row r="339" spans="1:19" ht="15.6">
      <c r="A339" s="21"/>
      <c r="B339" s="110" t="s">
        <v>832</v>
      </c>
      <c r="C339" s="111" t="s">
        <v>871</v>
      </c>
      <c r="D339" s="164" t="s">
        <v>947</v>
      </c>
      <c r="E339" s="113"/>
      <c r="F339" s="114" t="s">
        <v>2094</v>
      </c>
      <c r="G339" s="110" t="str">
        <f t="shared" si="11"/>
        <v>5</v>
      </c>
      <c r="H339" s="114" t="str">
        <f>MID(F:F,9,2)</f>
        <v>5P</v>
      </c>
      <c r="I339" s="115">
        <f>VLOOKUP($H:$H,$M$5:$N$11,2,FALSE)</f>
        <v>83.28</v>
      </c>
      <c r="J339" s="115">
        <f>VLOOKUP($H:$H,$M$5:$P$11,4,FALSE)</f>
        <v>99.944328</v>
      </c>
      <c r="K339" s="190"/>
      <c r="L339" s="197">
        <f t="shared" si="12"/>
        <v>89.9498952</v>
      </c>
      <c r="S339" s="44"/>
    </row>
    <row r="340" spans="1:19" ht="15.6">
      <c r="A340" s="21"/>
      <c r="B340" s="110" t="s">
        <v>872</v>
      </c>
      <c r="C340" s="111" t="s">
        <v>873</v>
      </c>
      <c r="D340" s="164" t="s">
        <v>947</v>
      </c>
      <c r="E340" s="113"/>
      <c r="F340" s="114" t="s">
        <v>2095</v>
      </c>
      <c r="G340" s="110" t="str">
        <f t="shared" si="11"/>
        <v>6</v>
      </c>
      <c r="H340" s="114" t="str">
        <f>MID(F:F,9,2)</f>
        <v>6P</v>
      </c>
      <c r="I340" s="115">
        <f>VLOOKUP($H:$H,$M$5:$N$11,2,FALSE)</f>
        <v>99.95</v>
      </c>
      <c r="J340" s="115">
        <f>VLOOKUP($H:$H,$M$5:$P$11,4,FALSE)</f>
        <v>119.94</v>
      </c>
      <c r="K340" s="190"/>
      <c r="L340" s="197">
        <f t="shared" si="12"/>
        <v>107.946</v>
      </c>
      <c r="S340" s="44"/>
    </row>
    <row r="341" spans="1:19" ht="15.6">
      <c r="A341" s="21"/>
      <c r="B341" s="110" t="s">
        <v>760</v>
      </c>
      <c r="C341" s="123" t="s">
        <v>761</v>
      </c>
      <c r="D341" s="164" t="s">
        <v>762</v>
      </c>
      <c r="E341" s="113"/>
      <c r="F341" s="117" t="s">
        <v>1999</v>
      </c>
      <c r="G341" s="110" t="str">
        <f t="shared" si="11"/>
        <v>3</v>
      </c>
      <c r="H341" s="114" t="str">
        <f>MID(F:F,9,2)</f>
        <v>3P</v>
      </c>
      <c r="I341" s="115">
        <f>VLOOKUP($H:$H,$M$5:$N$11,2,FALSE)</f>
        <v>49.95</v>
      </c>
      <c r="J341" s="115">
        <f>VLOOKUP($H:$H,$M$5:$P$11,4,FALSE)</f>
        <v>59.94</v>
      </c>
      <c r="K341" s="190"/>
      <c r="L341" s="197">
        <f t="shared" si="12"/>
        <v>53.946</v>
      </c>
      <c r="S341" s="44"/>
    </row>
    <row r="342" spans="1:19" ht="15.6">
      <c r="A342" s="21"/>
      <c r="B342" s="110" t="s">
        <v>3240</v>
      </c>
      <c r="C342" s="111" t="s">
        <v>3241</v>
      </c>
      <c r="D342" s="164" t="s">
        <v>2976</v>
      </c>
      <c r="E342" s="113"/>
      <c r="F342" s="114" t="s">
        <v>2035</v>
      </c>
      <c r="G342" s="110" t="str">
        <f t="shared" si="11"/>
        <v>3</v>
      </c>
      <c r="H342" s="114" t="str">
        <f>MID(F:F,9,2)</f>
        <v>3P</v>
      </c>
      <c r="I342" s="115">
        <f>VLOOKUP($H:$H,$M$5:$N$11,2,FALSE)</f>
        <v>49.95</v>
      </c>
      <c r="J342" s="115">
        <f>VLOOKUP($H:$H,$M$5:$P$11,4,FALSE)</f>
        <v>59.94</v>
      </c>
      <c r="K342" s="190"/>
      <c r="L342" s="197">
        <f t="shared" si="12"/>
        <v>53.946</v>
      </c>
      <c r="S342" s="44"/>
    </row>
    <row r="343" spans="1:19" ht="15.6">
      <c r="A343" s="21"/>
      <c r="B343" s="110" t="s">
        <v>3234</v>
      </c>
      <c r="C343" s="111" t="s">
        <v>3235</v>
      </c>
      <c r="D343" s="164" t="s">
        <v>1711</v>
      </c>
      <c r="E343" s="113"/>
      <c r="F343" s="114" t="s">
        <v>2032</v>
      </c>
      <c r="G343" s="110" t="str">
        <f t="shared" si="11"/>
        <v>3</v>
      </c>
      <c r="H343" s="114" t="str">
        <f>MID(F:F,9,2)</f>
        <v>3P</v>
      </c>
      <c r="I343" s="115">
        <f>VLOOKUP($H:$H,$M$5:$N$11,2,FALSE)</f>
        <v>49.95</v>
      </c>
      <c r="J343" s="115">
        <f>VLOOKUP($H:$H,$M$5:$P$11,4,FALSE)</f>
        <v>59.94</v>
      </c>
      <c r="K343" s="190"/>
      <c r="L343" s="197">
        <f t="shared" si="12"/>
        <v>53.946</v>
      </c>
      <c r="S343" s="44"/>
    </row>
    <row r="344" spans="1:19" ht="15.6">
      <c r="A344" s="21"/>
      <c r="B344" s="110" t="s">
        <v>3236</v>
      </c>
      <c r="C344" s="111" t="s">
        <v>3237</v>
      </c>
      <c r="D344" s="164" t="s">
        <v>4182</v>
      </c>
      <c r="E344" s="113"/>
      <c r="F344" s="114" t="s">
        <v>2033</v>
      </c>
      <c r="G344" s="110" t="str">
        <f t="shared" si="11"/>
        <v>3</v>
      </c>
      <c r="H344" s="114" t="str">
        <f>MID(F:F,9,2)</f>
        <v>3P</v>
      </c>
      <c r="I344" s="115">
        <f>VLOOKUP($H:$H,$M$5:$N$11,2,FALSE)</f>
        <v>49.95</v>
      </c>
      <c r="J344" s="115">
        <f>VLOOKUP($H:$H,$M$5:$P$11,4,FALSE)</f>
        <v>59.94</v>
      </c>
      <c r="K344" s="190"/>
      <c r="L344" s="197">
        <f t="shared" si="12"/>
        <v>53.946</v>
      </c>
      <c r="S344" s="44"/>
    </row>
    <row r="345" spans="1:19" ht="15.6">
      <c r="A345" s="21"/>
      <c r="B345" s="110" t="s">
        <v>3238</v>
      </c>
      <c r="C345" s="111" t="s">
        <v>3239</v>
      </c>
      <c r="D345" s="164" t="s">
        <v>656</v>
      </c>
      <c r="E345" s="113"/>
      <c r="F345" s="114" t="s">
        <v>2034</v>
      </c>
      <c r="G345" s="110" t="str">
        <f t="shared" si="11"/>
        <v>3</v>
      </c>
      <c r="H345" s="114" t="str">
        <f>MID(F:F,9,2)</f>
        <v>3P</v>
      </c>
      <c r="I345" s="115">
        <f>VLOOKUP($H:$H,$M$5:$N$11,2,FALSE)</f>
        <v>49.95</v>
      </c>
      <c r="J345" s="115">
        <f>VLOOKUP($H:$H,$M$5:$P$11,4,FALSE)</f>
        <v>59.94</v>
      </c>
      <c r="K345" s="190"/>
      <c r="L345" s="197">
        <f t="shared" si="12"/>
        <v>53.946</v>
      </c>
      <c r="S345" s="44"/>
    </row>
    <row r="346" spans="1:19" ht="15.6">
      <c r="A346" s="21"/>
      <c r="B346" s="110" t="s">
        <v>3242</v>
      </c>
      <c r="C346" s="111" t="s">
        <v>3202</v>
      </c>
      <c r="D346" s="164" t="s">
        <v>4183</v>
      </c>
      <c r="E346" s="113"/>
      <c r="F346" s="114" t="s">
        <v>2036</v>
      </c>
      <c r="G346" s="110" t="str">
        <f t="shared" si="11"/>
        <v>3</v>
      </c>
      <c r="H346" s="114" t="str">
        <f>MID(F:F,9,2)</f>
        <v>3P</v>
      </c>
      <c r="I346" s="115">
        <f>VLOOKUP($H:$H,$M$5:$N$11,2,FALSE)</f>
        <v>49.95</v>
      </c>
      <c r="J346" s="115">
        <f>VLOOKUP($H:$H,$M$5:$P$11,4,FALSE)</f>
        <v>59.94</v>
      </c>
      <c r="K346" s="190"/>
      <c r="L346" s="197">
        <f t="shared" si="12"/>
        <v>53.946</v>
      </c>
      <c r="S346" s="44"/>
    </row>
    <row r="347" spans="1:19" ht="15.6">
      <c r="A347" s="21"/>
      <c r="B347" s="110" t="s">
        <v>3438</v>
      </c>
      <c r="C347" s="111" t="s">
        <v>3439</v>
      </c>
      <c r="D347" s="164" t="s">
        <v>4184</v>
      </c>
      <c r="E347" s="113"/>
      <c r="F347" s="114" t="s">
        <v>2038</v>
      </c>
      <c r="G347" s="110" t="str">
        <f t="shared" si="11"/>
        <v>3</v>
      </c>
      <c r="H347" s="114" t="str">
        <f>MID(F:F,9,2)</f>
        <v>3P</v>
      </c>
      <c r="I347" s="115">
        <f>VLOOKUP($H:$H,$M$5:$N$11,2,FALSE)</f>
        <v>49.95</v>
      </c>
      <c r="J347" s="115">
        <f>VLOOKUP($H:$H,$M$5:$P$11,4,FALSE)</f>
        <v>59.94</v>
      </c>
      <c r="K347" s="190"/>
      <c r="L347" s="197">
        <f t="shared" si="12"/>
        <v>53.946</v>
      </c>
      <c r="S347" s="44"/>
    </row>
    <row r="348" spans="1:19" ht="15.6">
      <c r="A348" s="21"/>
      <c r="B348" s="110" t="s">
        <v>3436</v>
      </c>
      <c r="C348" s="111" t="s">
        <v>3437</v>
      </c>
      <c r="D348" s="164" t="s">
        <v>4185</v>
      </c>
      <c r="E348" s="113"/>
      <c r="F348" s="114" t="s">
        <v>2037</v>
      </c>
      <c r="G348" s="110" t="str">
        <f t="shared" si="11"/>
        <v>3</v>
      </c>
      <c r="H348" s="114" t="str">
        <f>MID(F:F,9,2)</f>
        <v>3P</v>
      </c>
      <c r="I348" s="115">
        <f>VLOOKUP($H:$H,$M$5:$N$11,2,FALSE)</f>
        <v>49.95</v>
      </c>
      <c r="J348" s="115">
        <f>VLOOKUP($H:$H,$M$5:$P$11,4,FALSE)</f>
        <v>59.94</v>
      </c>
      <c r="K348" s="190"/>
      <c r="L348" s="197">
        <f t="shared" si="12"/>
        <v>53.946</v>
      </c>
      <c r="S348" s="44"/>
    </row>
    <row r="349" spans="1:19" ht="15.6">
      <c r="A349" s="21"/>
      <c r="B349" s="110" t="s">
        <v>3456</v>
      </c>
      <c r="C349" s="111" t="s">
        <v>3457</v>
      </c>
      <c r="D349" s="164" t="s">
        <v>3458</v>
      </c>
      <c r="E349" s="113"/>
      <c r="F349" s="114" t="s">
        <v>2057</v>
      </c>
      <c r="G349" s="110" t="str">
        <f t="shared" si="11"/>
        <v>4</v>
      </c>
      <c r="H349" s="114" t="str">
        <f>MID(F:F,9,2)</f>
        <v>4P</v>
      </c>
      <c r="I349" s="115">
        <f>VLOOKUP($H:$H,$M$5:$N$11,2,FALSE)</f>
        <v>66.62</v>
      </c>
      <c r="J349" s="115">
        <f>VLOOKUP($H:$H,$M$5:$P$11,4,FALSE)</f>
        <v>79.944</v>
      </c>
      <c r="K349" s="190"/>
      <c r="L349" s="197">
        <f t="shared" si="12"/>
        <v>71.9496</v>
      </c>
      <c r="S349" s="44"/>
    </row>
    <row r="350" spans="1:19" ht="15.6">
      <c r="A350" s="21"/>
      <c r="B350" s="110" t="s">
        <v>729</v>
      </c>
      <c r="C350" s="111" t="s">
        <v>3218</v>
      </c>
      <c r="D350" s="164" t="s">
        <v>4250</v>
      </c>
      <c r="E350" s="113"/>
      <c r="F350" s="114" t="s">
        <v>2012</v>
      </c>
      <c r="G350" s="110" t="str">
        <f t="shared" si="11"/>
        <v>6</v>
      </c>
      <c r="H350" s="114" t="str">
        <f>MID(F:F,9,2)</f>
        <v>6P</v>
      </c>
      <c r="I350" s="115">
        <f>VLOOKUP($H:$H,$M$5:$N$11,2,FALSE)</f>
        <v>99.95</v>
      </c>
      <c r="J350" s="115">
        <f>VLOOKUP($H:$H,$M$5:$P$11,4,FALSE)</f>
        <v>119.94</v>
      </c>
      <c r="K350" s="190"/>
      <c r="L350" s="197">
        <f t="shared" si="12"/>
        <v>107.946</v>
      </c>
      <c r="S350" s="44"/>
    </row>
    <row r="351" spans="1:19" ht="15.6">
      <c r="A351" s="21"/>
      <c r="B351" s="110" t="s">
        <v>3507</v>
      </c>
      <c r="C351" s="111" t="s">
        <v>3508</v>
      </c>
      <c r="D351" s="164" t="s">
        <v>4075</v>
      </c>
      <c r="E351" s="113"/>
      <c r="F351" s="114" t="s">
        <v>2007</v>
      </c>
      <c r="G351" s="110" t="str">
        <f t="shared" si="11"/>
        <v>3</v>
      </c>
      <c r="H351" s="114" t="str">
        <f>MID(F:F,9,2)</f>
        <v>3P</v>
      </c>
      <c r="I351" s="115">
        <f>VLOOKUP($H:$H,$M$5:$N$11,2,FALSE)</f>
        <v>49.95</v>
      </c>
      <c r="J351" s="115">
        <f>VLOOKUP($H:$H,$M$5:$P$11,4,FALSE)</f>
        <v>59.94</v>
      </c>
      <c r="K351" s="190"/>
      <c r="L351" s="197">
        <f t="shared" si="12"/>
        <v>53.946</v>
      </c>
      <c r="S351" s="44"/>
    </row>
    <row r="352" spans="1:19" ht="15.6">
      <c r="A352" s="21"/>
      <c r="B352" s="110" t="s">
        <v>3509</v>
      </c>
      <c r="C352" s="111" t="s">
        <v>3510</v>
      </c>
      <c r="D352" s="164" t="s">
        <v>4076</v>
      </c>
      <c r="E352" s="113"/>
      <c r="F352" s="114" t="s">
        <v>2008</v>
      </c>
      <c r="G352" s="110" t="str">
        <f t="shared" si="11"/>
        <v>3</v>
      </c>
      <c r="H352" s="114" t="str">
        <f>MID(F:F,9,2)</f>
        <v>3P</v>
      </c>
      <c r="I352" s="115">
        <f>VLOOKUP($H:$H,$M$5:$N$11,2,FALSE)</f>
        <v>49.95</v>
      </c>
      <c r="J352" s="115">
        <f>VLOOKUP($H:$H,$M$5:$P$11,4,FALSE)</f>
        <v>59.94</v>
      </c>
      <c r="K352" s="190"/>
      <c r="L352" s="197">
        <f t="shared" si="12"/>
        <v>53.946</v>
      </c>
      <c r="S352" s="44"/>
    </row>
    <row r="353" spans="1:19" ht="15.6">
      <c r="A353" s="21"/>
      <c r="B353" s="110" t="s">
        <v>720</v>
      </c>
      <c r="C353" s="111" t="s">
        <v>721</v>
      </c>
      <c r="D353" s="164" t="s">
        <v>722</v>
      </c>
      <c r="E353" s="113"/>
      <c r="F353" s="114" t="s">
        <v>2009</v>
      </c>
      <c r="G353" s="110" t="str">
        <f t="shared" si="11"/>
        <v>4</v>
      </c>
      <c r="H353" s="114" t="str">
        <f>MID(F:F,9,2)</f>
        <v>4P</v>
      </c>
      <c r="I353" s="115">
        <f>VLOOKUP($H:$H,$M$5:$N$11,2,FALSE)</f>
        <v>66.62</v>
      </c>
      <c r="J353" s="115">
        <f>VLOOKUP($H:$H,$M$5:$P$11,4,FALSE)</f>
        <v>79.944</v>
      </c>
      <c r="K353" s="190"/>
      <c r="L353" s="197">
        <f t="shared" si="12"/>
        <v>71.9496</v>
      </c>
      <c r="S353" s="44"/>
    </row>
    <row r="354" spans="1:19" ht="15.6">
      <c r="A354" s="21"/>
      <c r="B354" s="110" t="s">
        <v>723</v>
      </c>
      <c r="C354" s="111" t="s">
        <v>724</v>
      </c>
      <c r="D354" s="164" t="s">
        <v>4249</v>
      </c>
      <c r="E354" s="113"/>
      <c r="F354" s="114" t="s">
        <v>2010</v>
      </c>
      <c r="G354" s="110" t="str">
        <f t="shared" si="11"/>
        <v>4</v>
      </c>
      <c r="H354" s="114" t="str">
        <f>MID(F:F,9,2)</f>
        <v>4P</v>
      </c>
      <c r="I354" s="115">
        <f>VLOOKUP($H:$H,$M$5:$N$11,2,FALSE)</f>
        <v>66.62</v>
      </c>
      <c r="J354" s="115">
        <f>VLOOKUP($H:$H,$M$5:$P$11,4,FALSE)</f>
        <v>79.944</v>
      </c>
      <c r="K354" s="190"/>
      <c r="L354" s="197">
        <f t="shared" si="12"/>
        <v>71.9496</v>
      </c>
      <c r="S354" s="44"/>
    </row>
    <row r="355" spans="1:19" ht="15.6">
      <c r="A355" s="21"/>
      <c r="B355" s="110" t="s">
        <v>3243</v>
      </c>
      <c r="C355" s="111" t="s">
        <v>126</v>
      </c>
      <c r="D355" s="164" t="s">
        <v>3244</v>
      </c>
      <c r="E355" s="113"/>
      <c r="F355" s="114" t="s">
        <v>2018</v>
      </c>
      <c r="G355" s="110" t="str">
        <f t="shared" si="11"/>
        <v>4</v>
      </c>
      <c r="H355" s="114" t="str">
        <f>MID(F:F,9,2)</f>
        <v>4P</v>
      </c>
      <c r="I355" s="115">
        <f>VLOOKUP($H:$H,$M$5:$N$11,2,FALSE)</f>
        <v>66.62</v>
      </c>
      <c r="J355" s="115">
        <f>VLOOKUP($H:$H,$M$5:$P$11,4,FALSE)</f>
        <v>79.944</v>
      </c>
      <c r="K355" s="190"/>
      <c r="L355" s="197">
        <f t="shared" si="12"/>
        <v>71.9496</v>
      </c>
      <c r="S355" s="44"/>
    </row>
    <row r="356" spans="1:19" ht="15.6">
      <c r="A356" s="21"/>
      <c r="B356" s="110" t="s">
        <v>565</v>
      </c>
      <c r="C356" s="111" t="s">
        <v>125</v>
      </c>
      <c r="D356" s="164" t="s">
        <v>3212</v>
      </c>
      <c r="E356" s="113"/>
      <c r="F356" s="114" t="s">
        <v>2017</v>
      </c>
      <c r="G356" s="110" t="str">
        <f t="shared" si="11"/>
        <v>4</v>
      </c>
      <c r="H356" s="114" t="str">
        <f>MID(F:F,9,2)</f>
        <v>4P</v>
      </c>
      <c r="I356" s="115">
        <f>VLOOKUP($H:$H,$M$5:$N$11,2,FALSE)</f>
        <v>66.62</v>
      </c>
      <c r="J356" s="115">
        <f>VLOOKUP($H:$H,$M$5:$P$11,4,FALSE)</f>
        <v>79.944</v>
      </c>
      <c r="K356" s="190"/>
      <c r="L356" s="197">
        <f t="shared" si="12"/>
        <v>71.9496</v>
      </c>
      <c r="S356" s="44"/>
    </row>
    <row r="357" spans="1:19" ht="15.6">
      <c r="A357" s="21"/>
      <c r="B357" s="116" t="s">
        <v>760</v>
      </c>
      <c r="C357" s="111" t="s">
        <v>139</v>
      </c>
      <c r="D357" s="164" t="s">
        <v>3217</v>
      </c>
      <c r="E357" s="113"/>
      <c r="F357" s="117" t="s">
        <v>2020</v>
      </c>
      <c r="G357" s="110" t="str">
        <f t="shared" si="11"/>
        <v>4</v>
      </c>
      <c r="H357" s="114" t="str">
        <f>MID(F:F,9,2)</f>
        <v>4P</v>
      </c>
      <c r="I357" s="115">
        <f>VLOOKUP($H:$H,$M$5:$N$11,2,FALSE)</f>
        <v>66.62</v>
      </c>
      <c r="J357" s="115">
        <f>VLOOKUP($H:$H,$M$5:$P$11,4,FALSE)</f>
        <v>79.944</v>
      </c>
      <c r="K357" s="190"/>
      <c r="L357" s="197">
        <f t="shared" si="12"/>
        <v>71.9496</v>
      </c>
      <c r="S357" s="44"/>
    </row>
    <row r="358" spans="1:19" ht="15.6">
      <c r="A358" s="21"/>
      <c r="B358" s="110" t="s">
        <v>726</v>
      </c>
      <c r="C358" s="111" t="s">
        <v>727</v>
      </c>
      <c r="D358" s="164" t="s">
        <v>728</v>
      </c>
      <c r="E358" s="113"/>
      <c r="F358" s="114" t="s">
        <v>2011</v>
      </c>
      <c r="G358" s="110" t="str">
        <f t="shared" si="11"/>
        <v>4</v>
      </c>
      <c r="H358" s="114" t="str">
        <f>MID(F:F,9,2)</f>
        <v>4P</v>
      </c>
      <c r="I358" s="115">
        <f>VLOOKUP($H:$H,$M$5:$N$11,2,FALSE)</f>
        <v>66.62</v>
      </c>
      <c r="J358" s="115">
        <f>VLOOKUP($H:$H,$M$5:$P$11,4,FALSE)</f>
        <v>79.944</v>
      </c>
      <c r="K358" s="190"/>
      <c r="L358" s="197">
        <f t="shared" si="12"/>
        <v>71.9496</v>
      </c>
      <c r="S358" s="44"/>
    </row>
    <row r="359" spans="1:19" ht="15.6">
      <c r="A359" s="21"/>
      <c r="B359" s="110" t="s">
        <v>3219</v>
      </c>
      <c r="C359" s="111" t="s">
        <v>3220</v>
      </c>
      <c r="D359" s="164" t="s">
        <v>3383</v>
      </c>
      <c r="E359" s="113"/>
      <c r="F359" s="114" t="s">
        <v>2013</v>
      </c>
      <c r="G359" s="110" t="str">
        <f t="shared" si="11"/>
        <v>4</v>
      </c>
      <c r="H359" s="114" t="str">
        <f>MID(F:F,9,2)</f>
        <v>4P</v>
      </c>
      <c r="I359" s="115">
        <f>VLOOKUP($H:$H,$M$5:$N$11,2,FALSE)</f>
        <v>66.62</v>
      </c>
      <c r="J359" s="115">
        <f>VLOOKUP($H:$H,$M$5:$P$11,4,FALSE)</f>
        <v>79.944</v>
      </c>
      <c r="K359" s="190"/>
      <c r="L359" s="197">
        <f t="shared" si="12"/>
        <v>71.9496</v>
      </c>
      <c r="S359" s="44"/>
    </row>
    <row r="360" spans="1:19" ht="15.6">
      <c r="A360" s="21"/>
      <c r="B360" s="110" t="s">
        <v>3245</v>
      </c>
      <c r="C360" s="111" t="s">
        <v>3246</v>
      </c>
      <c r="D360" s="164" t="s">
        <v>3247</v>
      </c>
      <c r="E360" s="113"/>
      <c r="F360" s="114" t="s">
        <v>2019</v>
      </c>
      <c r="G360" s="110" t="str">
        <f t="shared" si="11"/>
        <v>4</v>
      </c>
      <c r="H360" s="114" t="str">
        <f>MID(F:F,9,2)</f>
        <v>4P</v>
      </c>
      <c r="I360" s="115">
        <f>VLOOKUP($H:$H,$M$5:$N$11,2,FALSE)</f>
        <v>66.62</v>
      </c>
      <c r="J360" s="115">
        <f>VLOOKUP($H:$H,$M$5:$P$11,4,FALSE)</f>
        <v>79.944</v>
      </c>
      <c r="K360" s="190"/>
      <c r="L360" s="197">
        <f t="shared" si="12"/>
        <v>71.9496</v>
      </c>
      <c r="S360" s="44"/>
    </row>
    <row r="361" spans="1:19" ht="15.6">
      <c r="A361" s="21"/>
      <c r="B361" s="110" t="s">
        <v>3221</v>
      </c>
      <c r="C361" s="111" t="s">
        <v>3222</v>
      </c>
      <c r="D361" s="164" t="s">
        <v>4298</v>
      </c>
      <c r="E361" s="113"/>
      <c r="F361" s="114" t="s">
        <v>2014</v>
      </c>
      <c r="G361" s="110" t="str">
        <f t="shared" si="11"/>
        <v>4</v>
      </c>
      <c r="H361" s="114" t="str">
        <f>MID(F:F,9,2)</f>
        <v>4P</v>
      </c>
      <c r="I361" s="115">
        <f>VLOOKUP($H:$H,$M$5:$N$11,2,FALSE)</f>
        <v>66.62</v>
      </c>
      <c r="J361" s="115">
        <f>VLOOKUP($H:$H,$M$5:$P$11,4,FALSE)</f>
        <v>79.944</v>
      </c>
      <c r="K361" s="190"/>
      <c r="L361" s="197">
        <f t="shared" si="12"/>
        <v>71.9496</v>
      </c>
      <c r="S361" s="44"/>
    </row>
    <row r="362" spans="1:19" ht="15.6">
      <c r="A362" s="21"/>
      <c r="B362" s="110" t="s">
        <v>3223</v>
      </c>
      <c r="C362" s="111" t="s">
        <v>3224</v>
      </c>
      <c r="D362" s="164" t="s">
        <v>2868</v>
      </c>
      <c r="E362" s="113"/>
      <c r="F362" s="114" t="s">
        <v>2015</v>
      </c>
      <c r="G362" s="110" t="str">
        <f t="shared" si="11"/>
        <v>4</v>
      </c>
      <c r="H362" s="114" t="str">
        <f>MID(F:F,9,2)</f>
        <v>4P</v>
      </c>
      <c r="I362" s="115">
        <f>VLOOKUP($H:$H,$M$5:$N$11,2,FALSE)</f>
        <v>66.62</v>
      </c>
      <c r="J362" s="115">
        <f>VLOOKUP($H:$H,$M$5:$P$11,4,FALSE)</f>
        <v>79.944</v>
      </c>
      <c r="K362" s="190"/>
      <c r="L362" s="197">
        <f t="shared" si="12"/>
        <v>71.9496</v>
      </c>
      <c r="S362" s="44"/>
    </row>
    <row r="363" spans="1:19" ht="15.6">
      <c r="A363" s="21"/>
      <c r="B363" s="110" t="s">
        <v>3225</v>
      </c>
      <c r="C363" s="111" t="s">
        <v>3226</v>
      </c>
      <c r="D363" s="164" t="s">
        <v>564</v>
      </c>
      <c r="E363" s="113"/>
      <c r="F363" s="114" t="s">
        <v>2016</v>
      </c>
      <c r="G363" s="110" t="str">
        <f t="shared" si="11"/>
        <v>4</v>
      </c>
      <c r="H363" s="114" t="str">
        <f>MID(F:F,9,2)</f>
        <v>4P</v>
      </c>
      <c r="I363" s="115">
        <f>VLOOKUP($H:$H,$M$5:$N$11,2,FALSE)</f>
        <v>66.62</v>
      </c>
      <c r="J363" s="115">
        <f>VLOOKUP($H:$H,$M$5:$P$11,4,FALSE)</f>
        <v>79.944</v>
      </c>
      <c r="K363" s="190"/>
      <c r="L363" s="197">
        <f t="shared" si="12"/>
        <v>71.9496</v>
      </c>
      <c r="S363" s="44"/>
    </row>
    <row r="364" spans="1:19" ht="15.6">
      <c r="A364" s="21"/>
      <c r="B364" s="110" t="s">
        <v>3501</v>
      </c>
      <c r="C364" s="111" t="s">
        <v>3502</v>
      </c>
      <c r="D364" s="164" t="s">
        <v>146</v>
      </c>
      <c r="E364" s="113"/>
      <c r="F364" s="114" t="s">
        <v>2001</v>
      </c>
      <c r="G364" s="110" t="str">
        <f t="shared" si="11"/>
        <v>4</v>
      </c>
      <c r="H364" s="114" t="str">
        <f>MID(F:F,9,2)</f>
        <v>4P</v>
      </c>
      <c r="I364" s="115">
        <f>VLOOKUP($H:$H,$M$5:$N$11,2,FALSE)</f>
        <v>66.62</v>
      </c>
      <c r="J364" s="115">
        <f>VLOOKUP($H:$H,$M$5:$P$11,4,FALSE)</f>
        <v>79.944</v>
      </c>
      <c r="K364" s="190"/>
      <c r="L364" s="197">
        <f t="shared" si="12"/>
        <v>71.9496</v>
      </c>
      <c r="S364" s="44"/>
    </row>
    <row r="365" spans="1:19" ht="15.6">
      <c r="A365" s="21"/>
      <c r="B365" s="110" t="s">
        <v>3503</v>
      </c>
      <c r="C365" s="111" t="s">
        <v>3504</v>
      </c>
      <c r="D365" s="164" t="s">
        <v>728</v>
      </c>
      <c r="E365" s="113"/>
      <c r="F365" s="114" t="s">
        <v>2002</v>
      </c>
      <c r="G365" s="110" t="str">
        <f t="shared" si="11"/>
        <v>4</v>
      </c>
      <c r="H365" s="114" t="str">
        <f>MID(F:F,9,2)</f>
        <v>4P</v>
      </c>
      <c r="I365" s="115">
        <f>VLOOKUP($H:$H,$M$5:$N$11,2,FALSE)</f>
        <v>66.62</v>
      </c>
      <c r="J365" s="115">
        <f>VLOOKUP($H:$H,$M$5:$P$11,4,FALSE)</f>
        <v>79.944</v>
      </c>
      <c r="K365" s="190"/>
      <c r="L365" s="197">
        <f t="shared" si="12"/>
        <v>71.9496</v>
      </c>
      <c r="S365" s="44"/>
    </row>
    <row r="366" spans="1:19" ht="15.6">
      <c r="A366" s="21"/>
      <c r="B366" s="110" t="s">
        <v>3505</v>
      </c>
      <c r="C366" s="111" t="s">
        <v>3506</v>
      </c>
      <c r="D366" s="164" t="s">
        <v>3412</v>
      </c>
      <c r="E366" s="113"/>
      <c r="F366" s="114" t="s">
        <v>2003</v>
      </c>
      <c r="G366" s="110" t="str">
        <f t="shared" si="11"/>
        <v>4</v>
      </c>
      <c r="H366" s="114" t="str">
        <f>MID(F:F,9,2)</f>
        <v>4P</v>
      </c>
      <c r="I366" s="115">
        <f>VLOOKUP($H:$H,$M$5:$N$11,2,FALSE)</f>
        <v>66.62</v>
      </c>
      <c r="J366" s="115">
        <f>VLOOKUP($H:$H,$M$5:$P$11,4,FALSE)</f>
        <v>79.944</v>
      </c>
      <c r="K366" s="190"/>
      <c r="L366" s="197">
        <f t="shared" si="12"/>
        <v>71.9496</v>
      </c>
      <c r="S366" s="44"/>
    </row>
    <row r="367" spans="1:19" ht="15.6">
      <c r="A367" s="21"/>
      <c r="B367" s="116" t="s">
        <v>760</v>
      </c>
      <c r="C367" s="111" t="s">
        <v>3753</v>
      </c>
      <c r="D367" s="164" t="s">
        <v>451</v>
      </c>
      <c r="E367" s="113"/>
      <c r="F367" s="117" t="s">
        <v>2004</v>
      </c>
      <c r="G367" s="110" t="str">
        <f t="shared" si="11"/>
        <v>4</v>
      </c>
      <c r="H367" s="114" t="str">
        <f>MID(F:F,9,2)</f>
        <v>4P</v>
      </c>
      <c r="I367" s="115">
        <f>VLOOKUP($H:$H,$M$5:$N$11,2,FALSE)</f>
        <v>66.62</v>
      </c>
      <c r="J367" s="115">
        <f>VLOOKUP($H:$H,$M$5:$P$11,4,FALSE)</f>
        <v>79.944</v>
      </c>
      <c r="K367" s="190"/>
      <c r="L367" s="197">
        <f t="shared" si="12"/>
        <v>71.9496</v>
      </c>
      <c r="S367" s="44"/>
    </row>
    <row r="368" spans="1:19" ht="15.6">
      <c r="A368" s="21"/>
      <c r="B368" s="116" t="s">
        <v>760</v>
      </c>
      <c r="C368" s="111" t="s">
        <v>879</v>
      </c>
      <c r="D368" s="164" t="s">
        <v>999</v>
      </c>
      <c r="E368" s="113"/>
      <c r="F368" s="117" t="s">
        <v>2006</v>
      </c>
      <c r="G368" s="110" t="str">
        <f t="shared" si="11"/>
        <v>4</v>
      </c>
      <c r="H368" s="114" t="str">
        <f>MID(F:F,9,2)</f>
        <v>4P</v>
      </c>
      <c r="I368" s="115">
        <f>VLOOKUP($H:$H,$M$5:$N$11,2,FALSE)</f>
        <v>66.62</v>
      </c>
      <c r="J368" s="115">
        <f>VLOOKUP($H:$H,$M$5:$P$11,4,FALSE)</f>
        <v>79.944</v>
      </c>
      <c r="K368" s="190"/>
      <c r="L368" s="197">
        <f t="shared" si="12"/>
        <v>71.9496</v>
      </c>
      <c r="S368" s="44"/>
    </row>
    <row r="369" spans="1:19" ht="15.6">
      <c r="A369" s="21"/>
      <c r="B369" s="116" t="s">
        <v>880</v>
      </c>
      <c r="C369" s="111" t="s">
        <v>881</v>
      </c>
      <c r="D369" s="164" t="s">
        <v>665</v>
      </c>
      <c r="E369" s="113"/>
      <c r="F369" s="117" t="s">
        <v>2005</v>
      </c>
      <c r="G369" s="110" t="str">
        <f t="shared" si="11"/>
        <v>4</v>
      </c>
      <c r="H369" s="114" t="str">
        <f>MID(F:F,9,2)</f>
        <v>4P</v>
      </c>
      <c r="I369" s="115">
        <f>VLOOKUP($H:$H,$M$5:$N$11,2,FALSE)</f>
        <v>66.62</v>
      </c>
      <c r="J369" s="115">
        <f>VLOOKUP($H:$H,$M$5:$P$11,4,FALSE)</f>
        <v>79.944</v>
      </c>
      <c r="K369" s="190"/>
      <c r="L369" s="197">
        <f t="shared" si="12"/>
        <v>71.9496</v>
      </c>
      <c r="S369" s="44"/>
    </row>
    <row r="370" spans="1:19" ht="15.6">
      <c r="A370" s="21"/>
      <c r="B370" s="116" t="s">
        <v>565</v>
      </c>
      <c r="C370" s="123" t="s">
        <v>4060</v>
      </c>
      <c r="D370" s="164" t="s">
        <v>3919</v>
      </c>
      <c r="E370" s="113"/>
      <c r="F370" s="117" t="s">
        <v>4061</v>
      </c>
      <c r="G370" s="110" t="str">
        <f t="shared" si="11"/>
        <v>4</v>
      </c>
      <c r="H370" s="117" t="str">
        <f>MID(F:F,9,2)</f>
        <v>4P</v>
      </c>
      <c r="I370" s="124">
        <f>VLOOKUP($H:$H,$M$5:$N$11,2,FALSE)</f>
        <v>66.62</v>
      </c>
      <c r="J370" s="124">
        <f>VLOOKUP($H:$H,$M$5:$P$11,4,FALSE)</f>
        <v>79.944</v>
      </c>
      <c r="K370" s="190"/>
      <c r="L370" s="197">
        <f t="shared" si="12"/>
        <v>71.9496</v>
      </c>
      <c r="S370" s="44"/>
    </row>
    <row r="371" spans="1:19" ht="15.6">
      <c r="A371" s="21"/>
      <c r="B371" s="116" t="s">
        <v>880</v>
      </c>
      <c r="C371" s="123" t="s">
        <v>4586</v>
      </c>
      <c r="D371" s="164" t="s">
        <v>4104</v>
      </c>
      <c r="E371" s="113"/>
      <c r="F371" s="117" t="s">
        <v>4584</v>
      </c>
      <c r="G371" s="110" t="str">
        <f t="shared" si="11"/>
        <v>4</v>
      </c>
      <c r="H371" s="117" t="str">
        <f>MID(F:F,9,2)</f>
        <v>4P</v>
      </c>
      <c r="I371" s="124">
        <f>VLOOKUP($H:$H,$M$5:$N$11,2,FALSE)</f>
        <v>66.62</v>
      </c>
      <c r="J371" s="124">
        <f>VLOOKUP($H:$H,$M$5:$P$11,4,FALSE)</f>
        <v>79.944</v>
      </c>
      <c r="K371" s="190"/>
      <c r="L371" s="197">
        <f t="shared" si="12"/>
        <v>71.9496</v>
      </c>
      <c r="S371" s="44"/>
    </row>
    <row r="372" spans="1:19" ht="15.6">
      <c r="A372" s="21"/>
      <c r="B372" s="110" t="s">
        <v>960</v>
      </c>
      <c r="C372" s="111" t="s">
        <v>961</v>
      </c>
      <c r="D372" s="164" t="s">
        <v>962</v>
      </c>
      <c r="E372" s="113"/>
      <c r="F372" s="114" t="s">
        <v>2046</v>
      </c>
      <c r="G372" s="110" t="str">
        <f t="shared" si="11"/>
        <v>6</v>
      </c>
      <c r="H372" s="114" t="str">
        <f>MID(F:F,9,2)</f>
        <v>6P</v>
      </c>
      <c r="I372" s="115">
        <f>VLOOKUP($H:$H,$M$5:$N$11,2,FALSE)</f>
        <v>99.95</v>
      </c>
      <c r="J372" s="115">
        <f>VLOOKUP($H:$H,$M$5:$P$11,4,FALSE)</f>
        <v>119.94</v>
      </c>
      <c r="K372" s="190"/>
      <c r="L372" s="197">
        <f t="shared" si="12"/>
        <v>107.946</v>
      </c>
      <c r="S372" s="44"/>
    </row>
    <row r="373" spans="1:19" ht="15.6">
      <c r="A373" s="21"/>
      <c r="B373" s="110" t="s">
        <v>957</v>
      </c>
      <c r="C373" s="111" t="s">
        <v>958</v>
      </c>
      <c r="D373" s="164" t="s">
        <v>959</v>
      </c>
      <c r="E373" s="113"/>
      <c r="F373" s="114" t="s">
        <v>2045</v>
      </c>
      <c r="G373" s="110" t="str">
        <f t="shared" si="11"/>
        <v>4</v>
      </c>
      <c r="H373" s="114" t="str">
        <f>MID(F:F,9,2)</f>
        <v>4P</v>
      </c>
      <c r="I373" s="115">
        <f>VLOOKUP($H:$H,$M$5:$N$11,2,FALSE)</f>
        <v>66.62</v>
      </c>
      <c r="J373" s="115">
        <f>VLOOKUP($H:$H,$M$5:$P$11,4,FALSE)</f>
        <v>79.944</v>
      </c>
      <c r="K373" s="190"/>
      <c r="L373" s="197">
        <f t="shared" si="12"/>
        <v>71.9496</v>
      </c>
      <c r="S373" s="44"/>
    </row>
    <row r="374" spans="1:19" ht="15.6">
      <c r="A374" s="21"/>
      <c r="B374" s="110" t="s">
        <v>963</v>
      </c>
      <c r="C374" s="111" t="s">
        <v>964</v>
      </c>
      <c r="D374" s="164" t="s">
        <v>1797</v>
      </c>
      <c r="E374" s="113"/>
      <c r="F374" s="114" t="s">
        <v>2047</v>
      </c>
      <c r="G374" s="110" t="str">
        <f t="shared" si="11"/>
        <v>4</v>
      </c>
      <c r="H374" s="114" t="str">
        <f>MID(F:F,9,2)</f>
        <v>4P</v>
      </c>
      <c r="I374" s="115">
        <f>VLOOKUP($H:$H,$M$5:$N$11,2,FALSE)</f>
        <v>66.62</v>
      </c>
      <c r="J374" s="115">
        <f>VLOOKUP($H:$H,$M$5:$P$11,4,FALSE)</f>
        <v>79.944</v>
      </c>
      <c r="K374" s="190"/>
      <c r="L374" s="197">
        <f t="shared" si="12"/>
        <v>71.9496</v>
      </c>
      <c r="S374" s="44"/>
    </row>
    <row r="375" spans="1:19" ht="15.6">
      <c r="A375" s="21"/>
      <c r="B375" s="110" t="s">
        <v>565</v>
      </c>
      <c r="C375" s="111" t="s">
        <v>3796</v>
      </c>
      <c r="D375" s="164" t="s">
        <v>3797</v>
      </c>
      <c r="E375" s="113"/>
      <c r="F375" s="114" t="s">
        <v>3798</v>
      </c>
      <c r="G375" s="110" t="str">
        <f t="shared" si="11"/>
        <v>4</v>
      </c>
      <c r="H375" s="114" t="str">
        <f>MID(F:F,9,2)</f>
        <v>4P</v>
      </c>
      <c r="I375" s="115">
        <f>VLOOKUP($H:$H,$M$5:$N$11,2,FALSE)</f>
        <v>66.62</v>
      </c>
      <c r="J375" s="115">
        <f>VLOOKUP($H:$H,$M$5:$P$11,4,FALSE)</f>
        <v>79.944</v>
      </c>
      <c r="K375" s="190"/>
      <c r="L375" s="197">
        <f t="shared" si="12"/>
        <v>71.9496</v>
      </c>
      <c r="S375" s="44"/>
    </row>
    <row r="376" spans="1:19" ht="15.6">
      <c r="A376" s="21"/>
      <c r="B376" s="110" t="s">
        <v>965</v>
      </c>
      <c r="C376" s="111" t="s">
        <v>966</v>
      </c>
      <c r="D376" s="164" t="s">
        <v>1796</v>
      </c>
      <c r="E376" s="113"/>
      <c r="F376" s="114" t="s">
        <v>2048</v>
      </c>
      <c r="G376" s="110" t="str">
        <f t="shared" si="11"/>
        <v>6</v>
      </c>
      <c r="H376" s="114" t="str">
        <f>MID(F:F,9,2)</f>
        <v>6P</v>
      </c>
      <c r="I376" s="115">
        <f>VLOOKUP($H:$H,$M$5:$N$11,2,FALSE)</f>
        <v>99.95</v>
      </c>
      <c r="J376" s="115">
        <f>VLOOKUP($H:$H,$M$5:$P$11,4,FALSE)</f>
        <v>119.94</v>
      </c>
      <c r="K376" s="190"/>
      <c r="L376" s="197">
        <f t="shared" si="12"/>
        <v>107.946</v>
      </c>
      <c r="S376" s="44"/>
    </row>
    <row r="377" spans="1:19" ht="15.6">
      <c r="A377" s="21"/>
      <c r="B377" s="110" t="s">
        <v>954</v>
      </c>
      <c r="C377" s="111" t="s">
        <v>966</v>
      </c>
      <c r="D377" s="164" t="s">
        <v>3740</v>
      </c>
      <c r="E377" s="113"/>
      <c r="F377" s="114" t="s">
        <v>2051</v>
      </c>
      <c r="G377" s="110" t="str">
        <f t="shared" si="11"/>
        <v>4</v>
      </c>
      <c r="H377" s="114" t="str">
        <f>MID(F:F,9,2)</f>
        <v>4P</v>
      </c>
      <c r="I377" s="115">
        <f>VLOOKUP($H:$H,$M$5:$N$11,2,FALSE)</f>
        <v>66.62</v>
      </c>
      <c r="J377" s="115">
        <f>VLOOKUP($H:$H,$M$5:$P$11,4,FALSE)</f>
        <v>79.944</v>
      </c>
      <c r="K377" s="190"/>
      <c r="L377" s="197">
        <f t="shared" si="12"/>
        <v>71.9496</v>
      </c>
      <c r="S377" s="44"/>
    </row>
    <row r="378" spans="1:19" ht="15.6">
      <c r="A378" s="21"/>
      <c r="B378" s="116" t="s">
        <v>565</v>
      </c>
      <c r="C378" s="123" t="s">
        <v>4494</v>
      </c>
      <c r="D378" s="164" t="s">
        <v>4495</v>
      </c>
      <c r="E378" s="113"/>
      <c r="F378" s="117" t="s">
        <v>4571</v>
      </c>
      <c r="G378" s="116" t="str">
        <f t="shared" si="11"/>
        <v>4</v>
      </c>
      <c r="H378" s="117" t="str">
        <f>MID(F:F,9,2)</f>
        <v>4P</v>
      </c>
      <c r="I378" s="124">
        <f>VLOOKUP($H:$H,$M$5:$N$11,2,FALSE)</f>
        <v>66.62</v>
      </c>
      <c r="J378" s="124">
        <f>VLOOKUP($H:$H,$M$5:$P$11,4,FALSE)</f>
        <v>79.944</v>
      </c>
      <c r="K378" s="190"/>
      <c r="L378" s="197">
        <f t="shared" si="12"/>
        <v>71.9496</v>
      </c>
      <c r="S378" s="44"/>
    </row>
    <row r="379" spans="1:19" ht="15.6">
      <c r="A379" s="21"/>
      <c r="B379" s="110" t="s">
        <v>565</v>
      </c>
      <c r="C379" s="111" t="s">
        <v>3833</v>
      </c>
      <c r="D379" s="164" t="s">
        <v>3840</v>
      </c>
      <c r="E379" s="113"/>
      <c r="F379" s="114" t="s">
        <v>3841</v>
      </c>
      <c r="G379" s="110" t="str">
        <f t="shared" si="11"/>
        <v>6</v>
      </c>
      <c r="H379" s="114" t="str">
        <f>MID(F:F,9,2)</f>
        <v>6P</v>
      </c>
      <c r="I379" s="115">
        <f>VLOOKUP($H:$H,$M$5:$N$11,2,FALSE)</f>
        <v>99.95</v>
      </c>
      <c r="J379" s="115">
        <f>VLOOKUP($H:$H,$M$5:$P$11,4,FALSE)</f>
        <v>119.94</v>
      </c>
      <c r="K379" s="190"/>
      <c r="L379" s="197">
        <f t="shared" si="12"/>
        <v>107.946</v>
      </c>
      <c r="S379" s="44"/>
    </row>
    <row r="380" spans="1:19" ht="15.6">
      <c r="A380" s="21"/>
      <c r="B380" s="110" t="s">
        <v>565</v>
      </c>
      <c r="C380" s="111" t="s">
        <v>3833</v>
      </c>
      <c r="D380" s="164" t="s">
        <v>3834</v>
      </c>
      <c r="E380" s="113"/>
      <c r="F380" s="114" t="s">
        <v>3836</v>
      </c>
      <c r="G380" s="110" t="str">
        <f t="shared" si="11"/>
        <v>4</v>
      </c>
      <c r="H380" s="114" t="str">
        <f>MID(F:F,9,2)</f>
        <v>4P</v>
      </c>
      <c r="I380" s="115">
        <f>VLOOKUP($H:$H,$M$5:$N$11,2,FALSE)</f>
        <v>66.62</v>
      </c>
      <c r="J380" s="115">
        <f>VLOOKUP($H:$H,$M$5:$P$11,4,FALSE)</f>
        <v>79.944</v>
      </c>
      <c r="K380" s="190"/>
      <c r="L380" s="197">
        <f t="shared" si="12"/>
        <v>71.9496</v>
      </c>
      <c r="S380" s="44"/>
    </row>
    <row r="381" spans="1:19" ht="15.6">
      <c r="A381" s="21"/>
      <c r="B381" s="110" t="s">
        <v>880</v>
      </c>
      <c r="C381" s="111" t="s">
        <v>4419</v>
      </c>
      <c r="D381" s="164" t="s">
        <v>4420</v>
      </c>
      <c r="E381" s="113"/>
      <c r="F381" s="114" t="s">
        <v>4421</v>
      </c>
      <c r="G381" s="110" t="str">
        <f t="shared" si="11"/>
        <v>4</v>
      </c>
      <c r="H381" s="114" t="str">
        <f>MID(F:F,9,2)</f>
        <v>4P</v>
      </c>
      <c r="I381" s="115">
        <f>VLOOKUP($H:$H,$M$5:$N$11,2,FALSE)</f>
        <v>66.62</v>
      </c>
      <c r="J381" s="115">
        <f>VLOOKUP($H:$H,$M$5:$P$11,4,FALSE)</f>
        <v>79.944</v>
      </c>
      <c r="K381" s="190"/>
      <c r="L381" s="197">
        <f t="shared" si="12"/>
        <v>71.9496</v>
      </c>
      <c r="S381" s="44"/>
    </row>
    <row r="382" spans="1:19" ht="15.6">
      <c r="A382" s="21"/>
      <c r="B382" s="116" t="s">
        <v>760</v>
      </c>
      <c r="C382" s="111" t="s">
        <v>1798</v>
      </c>
      <c r="D382" s="164" t="s">
        <v>1799</v>
      </c>
      <c r="E382" s="113"/>
      <c r="F382" s="117" t="s">
        <v>2058</v>
      </c>
      <c r="G382" s="110" t="str">
        <f t="shared" si="11"/>
        <v>4</v>
      </c>
      <c r="H382" s="114" t="str">
        <f>MID(F:F,9,2)</f>
        <v>4P</v>
      </c>
      <c r="I382" s="115">
        <f>VLOOKUP($H:$H,$M$5:$N$11,2,FALSE)</f>
        <v>66.62</v>
      </c>
      <c r="J382" s="115">
        <f>VLOOKUP($H:$H,$M$5:$P$11,4,FALSE)</f>
        <v>79.944</v>
      </c>
      <c r="K382" s="190"/>
      <c r="L382" s="197">
        <f t="shared" si="12"/>
        <v>71.9496</v>
      </c>
      <c r="S382" s="44"/>
    </row>
    <row r="383" spans="1:19" ht="15.6">
      <c r="A383" s="21"/>
      <c r="B383" s="110" t="s">
        <v>3232</v>
      </c>
      <c r="C383" s="111" t="s">
        <v>3233</v>
      </c>
      <c r="D383" s="164"/>
      <c r="E383" s="113"/>
      <c r="F383" s="114" t="s">
        <v>2031</v>
      </c>
      <c r="G383" s="110" t="str">
        <f t="shared" si="11"/>
        <v>4</v>
      </c>
      <c r="H383" s="114" t="str">
        <f>MID(F:F,9,2)</f>
        <v>4P</v>
      </c>
      <c r="I383" s="115">
        <f>VLOOKUP($H:$H,$M$5:$N$11,2,FALSE)</f>
        <v>66.62</v>
      </c>
      <c r="J383" s="115">
        <f>VLOOKUP($H:$H,$M$5:$P$11,4,FALSE)</f>
        <v>79.944</v>
      </c>
      <c r="K383" s="190"/>
      <c r="L383" s="197">
        <f t="shared" si="12"/>
        <v>71.9496</v>
      </c>
      <c r="S383" s="44"/>
    </row>
    <row r="384" spans="1:19" ht="15.6">
      <c r="A384" s="21"/>
      <c r="B384" s="110" t="s">
        <v>3399</v>
      </c>
      <c r="C384" s="111" t="s">
        <v>3400</v>
      </c>
      <c r="D384" s="164" t="s">
        <v>4189</v>
      </c>
      <c r="E384" s="113"/>
      <c r="F384" s="114" t="s">
        <v>2026</v>
      </c>
      <c r="G384" s="110" t="str">
        <f t="shared" si="11"/>
        <v>5</v>
      </c>
      <c r="H384" s="114" t="str">
        <f>MID(F:F,9,2)</f>
        <v>5P</v>
      </c>
      <c r="I384" s="115">
        <f>VLOOKUP($H:$H,$M$5:$N$11,2,FALSE)</f>
        <v>83.28</v>
      </c>
      <c r="J384" s="115">
        <f>VLOOKUP($H:$H,$M$5:$P$11,4,FALSE)</f>
        <v>99.944328</v>
      </c>
      <c r="K384" s="190"/>
      <c r="L384" s="197">
        <f t="shared" si="12"/>
        <v>89.9498952</v>
      </c>
      <c r="S384" s="44"/>
    </row>
    <row r="385" spans="1:19" ht="15.6">
      <c r="A385" s="21"/>
      <c r="B385" s="110" t="s">
        <v>3227</v>
      </c>
      <c r="C385" s="111" t="s">
        <v>3228</v>
      </c>
      <c r="D385" s="164" t="s">
        <v>3229</v>
      </c>
      <c r="E385" s="113"/>
      <c r="F385" s="114" t="s">
        <v>2029</v>
      </c>
      <c r="G385" s="110" t="str">
        <f t="shared" si="11"/>
        <v>4</v>
      </c>
      <c r="H385" s="114" t="str">
        <f>MID(F:F,9,2)</f>
        <v>4P</v>
      </c>
      <c r="I385" s="115">
        <f>VLOOKUP($H:$H,$M$5:$N$11,2,FALSE)</f>
        <v>66.62</v>
      </c>
      <c r="J385" s="115">
        <f>VLOOKUP($H:$H,$M$5:$P$11,4,FALSE)</f>
        <v>79.944</v>
      </c>
      <c r="K385" s="190"/>
      <c r="L385" s="197">
        <f t="shared" si="12"/>
        <v>71.9496</v>
      </c>
      <c r="S385" s="44"/>
    </row>
    <row r="386" spans="1:19" ht="15.6">
      <c r="A386" s="21"/>
      <c r="B386" s="110" t="s">
        <v>3401</v>
      </c>
      <c r="C386" s="111" t="s">
        <v>3402</v>
      </c>
      <c r="D386" s="164" t="s">
        <v>3403</v>
      </c>
      <c r="E386" s="113"/>
      <c r="F386" s="114" t="s">
        <v>2027</v>
      </c>
      <c r="G386" s="110" t="str">
        <f t="shared" si="11"/>
        <v>5</v>
      </c>
      <c r="H386" s="114" t="str">
        <f>MID(F:F,9,2)</f>
        <v>5P</v>
      </c>
      <c r="I386" s="115">
        <f>VLOOKUP($H:$H,$M$5:$N$11,2,FALSE)</f>
        <v>83.28</v>
      </c>
      <c r="J386" s="115">
        <f>VLOOKUP($H:$H,$M$5:$P$11,4,FALSE)</f>
        <v>99.944328</v>
      </c>
      <c r="K386" s="190"/>
      <c r="L386" s="197">
        <f t="shared" si="12"/>
        <v>89.9498952</v>
      </c>
      <c r="S386" s="44"/>
    </row>
    <row r="387" spans="1:19" ht="15.6">
      <c r="A387" s="21"/>
      <c r="B387" s="110" t="s">
        <v>3404</v>
      </c>
      <c r="C387" s="111" t="s">
        <v>3405</v>
      </c>
      <c r="D387" s="164" t="s">
        <v>3406</v>
      </c>
      <c r="E387" s="113"/>
      <c r="F387" s="114" t="s">
        <v>2028</v>
      </c>
      <c r="G387" s="110" t="str">
        <f t="shared" si="11"/>
        <v>4</v>
      </c>
      <c r="H387" s="114" t="str">
        <f>MID(F:F,9,2)</f>
        <v>4P</v>
      </c>
      <c r="I387" s="115">
        <f>VLOOKUP($H:$H,$M$5:$N$11,2,FALSE)</f>
        <v>66.62</v>
      </c>
      <c r="J387" s="115">
        <f>VLOOKUP($H:$H,$M$5:$P$11,4,FALSE)</f>
        <v>79.944</v>
      </c>
      <c r="K387" s="190"/>
      <c r="L387" s="197">
        <f t="shared" si="12"/>
        <v>71.9496</v>
      </c>
      <c r="S387" s="44"/>
    </row>
    <row r="388" spans="1:19" ht="15.6">
      <c r="A388" s="21"/>
      <c r="B388" s="110" t="s">
        <v>3230</v>
      </c>
      <c r="C388" s="111" t="s">
        <v>3231</v>
      </c>
      <c r="D388" s="164" t="s">
        <v>4251</v>
      </c>
      <c r="E388" s="113"/>
      <c r="F388" s="114" t="s">
        <v>2030</v>
      </c>
      <c r="G388" s="110" t="str">
        <f t="shared" si="11"/>
        <v>6</v>
      </c>
      <c r="H388" s="114" t="str">
        <f>MID(F:F,9,2)</f>
        <v>6P</v>
      </c>
      <c r="I388" s="115">
        <f>VLOOKUP($H:$H,$M$5:$N$11,2,FALSE)</f>
        <v>99.95</v>
      </c>
      <c r="J388" s="115">
        <f>VLOOKUP($H:$H,$M$5:$P$11,4,FALSE)</f>
        <v>119.94</v>
      </c>
      <c r="K388" s="190"/>
      <c r="L388" s="197">
        <f t="shared" si="12"/>
        <v>107.946</v>
      </c>
      <c r="S388" s="44"/>
    </row>
    <row r="389" spans="1:19" ht="15.6">
      <c r="A389" s="21"/>
      <c r="B389" s="110" t="s">
        <v>955</v>
      </c>
      <c r="C389" s="111" t="s">
        <v>956</v>
      </c>
      <c r="D389" s="164" t="s">
        <v>4077</v>
      </c>
      <c r="E389" s="113"/>
      <c r="F389" s="114" t="s">
        <v>2044</v>
      </c>
      <c r="G389" s="110" t="str">
        <f aca="true" t="shared" si="13" ref="G389:G452">LEFT(H389,1)</f>
        <v>4</v>
      </c>
      <c r="H389" s="114" t="str">
        <f>MID(F:F,9,2)</f>
        <v>4P</v>
      </c>
      <c r="I389" s="115">
        <f>VLOOKUP($H:$H,$M$5:$N$11,2,FALSE)</f>
        <v>66.62</v>
      </c>
      <c r="J389" s="115">
        <f>VLOOKUP($H:$H,$M$5:$P$11,4,FALSE)</f>
        <v>79.944</v>
      </c>
      <c r="K389" s="190"/>
      <c r="L389" s="197">
        <f t="shared" si="12"/>
        <v>71.9496</v>
      </c>
      <c r="S389" s="44"/>
    </row>
    <row r="390" spans="1:19" ht="15.6">
      <c r="A390" s="21"/>
      <c r="B390" s="116" t="s">
        <v>760</v>
      </c>
      <c r="C390" s="111" t="s">
        <v>298</v>
      </c>
      <c r="D390" s="164" t="s">
        <v>299</v>
      </c>
      <c r="E390" s="113"/>
      <c r="F390" s="117" t="s">
        <v>2054</v>
      </c>
      <c r="G390" s="110" t="str">
        <f t="shared" si="13"/>
        <v>4</v>
      </c>
      <c r="H390" s="114" t="str">
        <f>MID(F:F,9,2)</f>
        <v>4P</v>
      </c>
      <c r="I390" s="115">
        <f>VLOOKUP($H:$H,$M$5:$N$11,2,FALSE)</f>
        <v>66.62</v>
      </c>
      <c r="J390" s="115">
        <f>VLOOKUP($H:$H,$M$5:$P$11,4,FALSE)</f>
        <v>79.944</v>
      </c>
      <c r="K390" s="190"/>
      <c r="L390" s="197">
        <f aca="true" t="shared" si="14" ref="L390:L453">J390*0.9</f>
        <v>71.9496</v>
      </c>
      <c r="S390" s="44"/>
    </row>
    <row r="391" spans="1:19" ht="15.6">
      <c r="A391" s="21"/>
      <c r="B391" s="110" t="s">
        <v>3452</v>
      </c>
      <c r="C391" s="111" t="s">
        <v>310</v>
      </c>
      <c r="D391" s="164" t="s">
        <v>3453</v>
      </c>
      <c r="E391" s="113"/>
      <c r="F391" s="114" t="s">
        <v>2050</v>
      </c>
      <c r="G391" s="110" t="str">
        <f t="shared" si="13"/>
        <v>4</v>
      </c>
      <c r="H391" s="114" t="str">
        <f>MID(F:F,9,2)</f>
        <v>4P</v>
      </c>
      <c r="I391" s="115">
        <f>VLOOKUP($H:$H,$M$5:$N$11,2,FALSE)</f>
        <v>66.62</v>
      </c>
      <c r="J391" s="115">
        <f>VLOOKUP($H:$H,$M$5:$P$11,4,FALSE)</f>
        <v>79.944</v>
      </c>
      <c r="K391" s="190"/>
      <c r="L391" s="197">
        <f t="shared" si="14"/>
        <v>71.9496</v>
      </c>
      <c r="S391" s="44"/>
    </row>
    <row r="392" spans="1:19" ht="15.6">
      <c r="A392" s="21"/>
      <c r="B392" s="110" t="s">
        <v>967</v>
      </c>
      <c r="C392" s="111" t="s">
        <v>309</v>
      </c>
      <c r="D392" s="164" t="s">
        <v>3451</v>
      </c>
      <c r="E392" s="113"/>
      <c r="F392" s="114" t="s">
        <v>2049</v>
      </c>
      <c r="G392" s="110" t="str">
        <f t="shared" si="13"/>
        <v>4</v>
      </c>
      <c r="H392" s="114" t="str">
        <f>MID(F:F,9,2)</f>
        <v>4P</v>
      </c>
      <c r="I392" s="115">
        <f>VLOOKUP($H:$H,$M$5:$N$11,2,FALSE)</f>
        <v>66.62</v>
      </c>
      <c r="J392" s="115">
        <f>VLOOKUP($H:$H,$M$5:$P$11,4,FALSE)</f>
        <v>79.944</v>
      </c>
      <c r="K392" s="190"/>
      <c r="L392" s="197">
        <f t="shared" si="14"/>
        <v>71.9496</v>
      </c>
      <c r="S392" s="44"/>
    </row>
    <row r="393" spans="1:19" ht="15.6">
      <c r="A393" s="21"/>
      <c r="B393" s="110" t="s">
        <v>758</v>
      </c>
      <c r="C393" s="111" t="s">
        <v>312</v>
      </c>
      <c r="D393" s="164" t="s">
        <v>759</v>
      </c>
      <c r="E393" s="113"/>
      <c r="F393" s="114" t="s">
        <v>2041</v>
      </c>
      <c r="G393" s="110" t="str">
        <f t="shared" si="13"/>
        <v>4</v>
      </c>
      <c r="H393" s="114" t="str">
        <f>MID(F:F,9,2)</f>
        <v>4P</v>
      </c>
      <c r="I393" s="115">
        <f>VLOOKUP($H:$H,$M$5:$N$11,2,FALSE)</f>
        <v>66.62</v>
      </c>
      <c r="J393" s="115">
        <f>VLOOKUP($H:$H,$M$5:$P$11,4,FALSE)</f>
        <v>79.944</v>
      </c>
      <c r="K393" s="190"/>
      <c r="L393" s="197">
        <f t="shared" si="14"/>
        <v>71.9496</v>
      </c>
      <c r="S393" s="44"/>
    </row>
    <row r="394" spans="1:19" ht="15.6">
      <c r="A394" s="21"/>
      <c r="B394" s="110" t="s">
        <v>954</v>
      </c>
      <c r="C394" s="111" t="s">
        <v>312</v>
      </c>
      <c r="D394" s="164" t="s">
        <v>145</v>
      </c>
      <c r="E394" s="113"/>
      <c r="F394" s="114" t="s">
        <v>2043</v>
      </c>
      <c r="G394" s="110" t="str">
        <f t="shared" si="13"/>
        <v>4</v>
      </c>
      <c r="H394" s="114" t="str">
        <f>MID(F:F,9,2)</f>
        <v>4P</v>
      </c>
      <c r="I394" s="115">
        <f>VLOOKUP($H:$H,$M$5:$N$11,2,FALSE)</f>
        <v>66.62</v>
      </c>
      <c r="J394" s="115">
        <f>VLOOKUP($H:$H,$M$5:$P$11,4,FALSE)</f>
        <v>79.944</v>
      </c>
      <c r="K394" s="190"/>
      <c r="L394" s="197">
        <f t="shared" si="14"/>
        <v>71.9496</v>
      </c>
      <c r="S394" s="44"/>
    </row>
    <row r="395" spans="1:19" ht="15.6">
      <c r="A395" s="21"/>
      <c r="B395" s="110" t="s">
        <v>756</v>
      </c>
      <c r="C395" s="111" t="s">
        <v>313</v>
      </c>
      <c r="D395" s="164" t="s">
        <v>757</v>
      </c>
      <c r="E395" s="113"/>
      <c r="F395" s="114" t="s">
        <v>2040</v>
      </c>
      <c r="G395" s="110" t="str">
        <f t="shared" si="13"/>
        <v>4</v>
      </c>
      <c r="H395" s="114" t="str">
        <f>MID(F:F,9,2)</f>
        <v>4P</v>
      </c>
      <c r="I395" s="115">
        <f>VLOOKUP($H:$H,$M$5:$N$11,2,FALSE)</f>
        <v>66.62</v>
      </c>
      <c r="J395" s="115">
        <f>VLOOKUP($H:$H,$M$5:$P$11,4,FALSE)</f>
        <v>79.944</v>
      </c>
      <c r="K395" s="190"/>
      <c r="L395" s="197">
        <f t="shared" si="14"/>
        <v>71.9496</v>
      </c>
      <c r="S395" s="44"/>
    </row>
    <row r="396" spans="1:19" ht="15.6">
      <c r="A396" s="21"/>
      <c r="B396" s="110" t="s">
        <v>767</v>
      </c>
      <c r="C396" s="111" t="s">
        <v>313</v>
      </c>
      <c r="D396" s="164" t="s">
        <v>145</v>
      </c>
      <c r="E396" s="113"/>
      <c r="F396" s="114" t="s">
        <v>2042</v>
      </c>
      <c r="G396" s="110" t="str">
        <f t="shared" si="13"/>
        <v>4</v>
      </c>
      <c r="H396" s="114" t="str">
        <f>MID(F:F,9,2)</f>
        <v>4P</v>
      </c>
      <c r="I396" s="115">
        <f>VLOOKUP($H:$H,$M$5:$N$11,2,FALSE)</f>
        <v>66.62</v>
      </c>
      <c r="J396" s="115">
        <f>VLOOKUP($H:$H,$M$5:$P$11,4,FALSE)</f>
        <v>79.944</v>
      </c>
      <c r="K396" s="190"/>
      <c r="L396" s="197">
        <f t="shared" si="14"/>
        <v>71.9496</v>
      </c>
      <c r="S396" s="44"/>
    </row>
    <row r="397" spans="1:19" ht="15.6">
      <c r="A397" s="21"/>
      <c r="B397" s="110" t="s">
        <v>3454</v>
      </c>
      <c r="C397" s="111" t="s">
        <v>3754</v>
      </c>
      <c r="D397" s="164" t="s">
        <v>3455</v>
      </c>
      <c r="E397" s="113"/>
      <c r="F397" s="114" t="s">
        <v>2052</v>
      </c>
      <c r="G397" s="110" t="str">
        <f t="shared" si="13"/>
        <v>4</v>
      </c>
      <c r="H397" s="114" t="str">
        <f>MID(F:F,9,2)</f>
        <v>4P</v>
      </c>
      <c r="I397" s="115">
        <f>VLOOKUP($H:$H,$M$5:$N$11,2,FALSE)</f>
        <v>66.62</v>
      </c>
      <c r="J397" s="115">
        <f>VLOOKUP($H:$H,$M$5:$P$11,4,FALSE)</f>
        <v>79.944</v>
      </c>
      <c r="K397" s="190"/>
      <c r="L397" s="197">
        <f t="shared" si="14"/>
        <v>71.9496</v>
      </c>
      <c r="S397" s="44"/>
    </row>
    <row r="398" spans="1:19" ht="15.6">
      <c r="A398" s="21"/>
      <c r="B398" s="116" t="s">
        <v>760</v>
      </c>
      <c r="C398" s="111" t="s">
        <v>297</v>
      </c>
      <c r="D398" s="164" t="s">
        <v>299</v>
      </c>
      <c r="E398" s="113"/>
      <c r="F398" s="117" t="s">
        <v>2053</v>
      </c>
      <c r="G398" s="110" t="str">
        <f t="shared" si="13"/>
        <v>4</v>
      </c>
      <c r="H398" s="114" t="str">
        <f>MID(F:F,9,2)</f>
        <v>4P</v>
      </c>
      <c r="I398" s="115">
        <f>VLOOKUP($H:$H,$M$5:$N$11,2,FALSE)</f>
        <v>66.62</v>
      </c>
      <c r="J398" s="115">
        <f>VLOOKUP($H:$H,$M$5:$P$11,4,FALSE)</f>
        <v>79.944</v>
      </c>
      <c r="K398" s="190"/>
      <c r="L398" s="197">
        <f t="shared" si="14"/>
        <v>71.9496</v>
      </c>
      <c r="S398" s="44"/>
    </row>
    <row r="399" spans="1:19" ht="15.6">
      <c r="A399" s="21"/>
      <c r="B399" s="118" t="s">
        <v>880</v>
      </c>
      <c r="C399" s="119" t="s">
        <v>4515</v>
      </c>
      <c r="D399" s="165" t="s">
        <v>4516</v>
      </c>
      <c r="E399" s="126"/>
      <c r="F399" s="127">
        <v>12366</v>
      </c>
      <c r="G399" s="118" t="str">
        <f t="shared" si="13"/>
        <v/>
      </c>
      <c r="H399" s="127"/>
      <c r="I399" s="122">
        <v>199.95</v>
      </c>
      <c r="J399" s="122">
        <v>239.94</v>
      </c>
      <c r="K399" s="192"/>
      <c r="L399" s="197">
        <f t="shared" si="14"/>
        <v>215.946</v>
      </c>
      <c r="S399" s="44"/>
    </row>
    <row r="400" spans="1:19" ht="15.6">
      <c r="A400" s="21"/>
      <c r="B400" s="116" t="s">
        <v>720</v>
      </c>
      <c r="C400" s="111" t="s">
        <v>2834</v>
      </c>
      <c r="D400" s="164" t="s">
        <v>2835</v>
      </c>
      <c r="E400" s="113"/>
      <c r="F400" s="117" t="s">
        <v>2055</v>
      </c>
      <c r="G400" s="110" t="str">
        <f t="shared" si="13"/>
        <v>4</v>
      </c>
      <c r="H400" s="114" t="str">
        <f>MID(F:F,9,2)</f>
        <v>4P</v>
      </c>
      <c r="I400" s="115">
        <f>VLOOKUP($H:$H,$M$5:$N$11,2,FALSE)</f>
        <v>66.62</v>
      </c>
      <c r="J400" s="115">
        <f>VLOOKUP($H:$H,$M$5:$P$11,4,FALSE)</f>
        <v>79.944</v>
      </c>
      <c r="K400" s="190"/>
      <c r="L400" s="197">
        <f t="shared" si="14"/>
        <v>71.9496</v>
      </c>
      <c r="S400" s="44"/>
    </row>
    <row r="401" spans="1:19" ht="15.6">
      <c r="A401" s="21"/>
      <c r="B401" s="110" t="s">
        <v>3248</v>
      </c>
      <c r="C401" s="111" t="s">
        <v>3249</v>
      </c>
      <c r="D401" s="164" t="s">
        <v>3992</v>
      </c>
      <c r="E401" s="113"/>
      <c r="F401" s="114" t="s">
        <v>2021</v>
      </c>
      <c r="G401" s="110" t="str">
        <f t="shared" si="13"/>
        <v>4</v>
      </c>
      <c r="H401" s="114" t="str">
        <f>MID(F:F,9,2)</f>
        <v>4P</v>
      </c>
      <c r="I401" s="115">
        <f>VLOOKUP($H:$H,$M$5:$N$11,2,FALSE)</f>
        <v>66.62</v>
      </c>
      <c r="J401" s="115">
        <f>VLOOKUP($H:$H,$M$5:$P$11,4,FALSE)</f>
        <v>79.944</v>
      </c>
      <c r="K401" s="190"/>
      <c r="L401" s="197">
        <f t="shared" si="14"/>
        <v>71.9496</v>
      </c>
      <c r="S401" s="44"/>
    </row>
    <row r="402" spans="1:19" ht="15.6">
      <c r="A402" s="21"/>
      <c r="B402" s="110" t="s">
        <v>3250</v>
      </c>
      <c r="C402" s="111" t="s">
        <v>3251</v>
      </c>
      <c r="D402" s="164" t="s">
        <v>4010</v>
      </c>
      <c r="E402" s="113"/>
      <c r="F402" s="114" t="s">
        <v>2022</v>
      </c>
      <c r="G402" s="110" t="str">
        <f t="shared" si="13"/>
        <v>4</v>
      </c>
      <c r="H402" s="114" t="str">
        <f>MID(F:F,9,2)</f>
        <v>4P</v>
      </c>
      <c r="I402" s="115">
        <f>VLOOKUP($H:$H,$M$5:$N$11,2,FALSE)</f>
        <v>66.62</v>
      </c>
      <c r="J402" s="115">
        <f>VLOOKUP($H:$H,$M$5:$P$11,4,FALSE)</f>
        <v>79.944</v>
      </c>
      <c r="K402" s="190"/>
      <c r="L402" s="197">
        <f t="shared" si="14"/>
        <v>71.9496</v>
      </c>
      <c r="S402" s="44"/>
    </row>
    <row r="403" spans="1:19" ht="15.6">
      <c r="A403" s="21"/>
      <c r="B403" s="110" t="s">
        <v>3440</v>
      </c>
      <c r="C403" s="111" t="s">
        <v>3749</v>
      </c>
      <c r="D403" s="164" t="s">
        <v>755</v>
      </c>
      <c r="E403" s="113"/>
      <c r="F403" s="114" t="s">
        <v>2039</v>
      </c>
      <c r="G403" s="110" t="str">
        <f t="shared" si="13"/>
        <v>4</v>
      </c>
      <c r="H403" s="114" t="str">
        <f>MID(F:F,9,2)</f>
        <v>4P</v>
      </c>
      <c r="I403" s="115">
        <f>VLOOKUP($H:$H,$M$5:$N$11,2,FALSE)</f>
        <v>66.62</v>
      </c>
      <c r="J403" s="115">
        <f>VLOOKUP($H:$H,$M$5:$P$11,4,FALSE)</f>
        <v>79.944</v>
      </c>
      <c r="K403" s="190"/>
      <c r="L403" s="197">
        <f t="shared" si="14"/>
        <v>71.9496</v>
      </c>
      <c r="S403" s="44"/>
    </row>
    <row r="404" spans="1:19" ht="15.6">
      <c r="A404" s="21"/>
      <c r="B404" s="110" t="s">
        <v>565</v>
      </c>
      <c r="C404" s="111" t="s">
        <v>3751</v>
      </c>
      <c r="D404" s="164" t="s">
        <v>464</v>
      </c>
      <c r="E404" s="113"/>
      <c r="F404" s="114" t="s">
        <v>3750</v>
      </c>
      <c r="G404" s="110" t="str">
        <f t="shared" si="13"/>
        <v>4</v>
      </c>
      <c r="H404" s="114" t="str">
        <f>MID(F:F,9,2)</f>
        <v>4P</v>
      </c>
      <c r="I404" s="115">
        <f>VLOOKUP($H:$H,$M$5:$N$11,2,FALSE)</f>
        <v>66.62</v>
      </c>
      <c r="J404" s="115">
        <f>VLOOKUP($H:$H,$M$5:$P$11,4,FALSE)</f>
        <v>79.944</v>
      </c>
      <c r="K404" s="190"/>
      <c r="L404" s="197">
        <f t="shared" si="14"/>
        <v>71.9496</v>
      </c>
      <c r="S404" s="44"/>
    </row>
    <row r="405" spans="1:19" ht="15.6">
      <c r="A405" s="21"/>
      <c r="B405" s="116" t="s">
        <v>760</v>
      </c>
      <c r="C405" s="111" t="s">
        <v>2815</v>
      </c>
      <c r="D405" s="164" t="s">
        <v>451</v>
      </c>
      <c r="E405" s="113"/>
      <c r="F405" s="117" t="s">
        <v>2056</v>
      </c>
      <c r="G405" s="110" t="str">
        <f t="shared" si="13"/>
        <v>4</v>
      </c>
      <c r="H405" s="114" t="str">
        <f>MID(F:F,9,2)</f>
        <v>4P</v>
      </c>
      <c r="I405" s="115">
        <f>VLOOKUP($H:$H,$M$5:$N$11,2,FALSE)</f>
        <v>66.62</v>
      </c>
      <c r="J405" s="115">
        <f>VLOOKUP($H:$H,$M$5:$P$11,4,FALSE)</f>
        <v>79.944</v>
      </c>
      <c r="K405" s="190"/>
      <c r="L405" s="197">
        <f t="shared" si="14"/>
        <v>71.9496</v>
      </c>
      <c r="S405" s="44"/>
    </row>
    <row r="406" spans="1:19" ht="15.6">
      <c r="A406" s="21"/>
      <c r="B406" s="110" t="s">
        <v>3268</v>
      </c>
      <c r="C406" s="111" t="s">
        <v>3269</v>
      </c>
      <c r="D406" s="164" t="s">
        <v>4011</v>
      </c>
      <c r="E406" s="113"/>
      <c r="F406" s="114" t="s">
        <v>2023</v>
      </c>
      <c r="G406" s="110" t="str">
        <f t="shared" si="13"/>
        <v>6</v>
      </c>
      <c r="H406" s="114" t="str">
        <f>MID(F:F,9,2)</f>
        <v>6P</v>
      </c>
      <c r="I406" s="115">
        <f>VLOOKUP($H:$H,$M$5:$N$11,2,FALSE)</f>
        <v>99.95</v>
      </c>
      <c r="J406" s="115">
        <f>VLOOKUP($H:$H,$M$5:$P$11,4,FALSE)</f>
        <v>119.94</v>
      </c>
      <c r="K406" s="190"/>
      <c r="L406" s="197">
        <f t="shared" si="14"/>
        <v>107.946</v>
      </c>
      <c r="S406" s="44"/>
    </row>
    <row r="407" spans="1:19" ht="15.6">
      <c r="A407" s="21"/>
      <c r="B407" s="116" t="s">
        <v>760</v>
      </c>
      <c r="C407" s="111" t="s">
        <v>1759</v>
      </c>
      <c r="D407" s="164" t="s">
        <v>913</v>
      </c>
      <c r="E407" s="113"/>
      <c r="F407" s="117" t="s">
        <v>2025</v>
      </c>
      <c r="G407" s="110" t="str">
        <f t="shared" si="13"/>
        <v>6</v>
      </c>
      <c r="H407" s="114" t="str">
        <f>MID(F:F,9,2)</f>
        <v>6P</v>
      </c>
      <c r="I407" s="115">
        <f>VLOOKUP($H:$H,$M$5:$N$11,2,FALSE)</f>
        <v>99.95</v>
      </c>
      <c r="J407" s="115">
        <f>VLOOKUP($H:$H,$M$5:$P$11,4,FALSE)</f>
        <v>119.94</v>
      </c>
      <c r="K407" s="190"/>
      <c r="L407" s="197">
        <f t="shared" si="14"/>
        <v>107.946</v>
      </c>
      <c r="S407" s="44"/>
    </row>
    <row r="408" spans="1:19" ht="15.6">
      <c r="A408" s="21"/>
      <c r="B408" s="110" t="s">
        <v>3270</v>
      </c>
      <c r="C408" s="111" t="s">
        <v>3398</v>
      </c>
      <c r="D408" s="164" t="s">
        <v>2995</v>
      </c>
      <c r="E408" s="113"/>
      <c r="F408" s="114" t="s">
        <v>2024</v>
      </c>
      <c r="G408" s="110" t="str">
        <f t="shared" si="13"/>
        <v>4</v>
      </c>
      <c r="H408" s="114" t="str">
        <f>MID(F:F,9,2)</f>
        <v>4P</v>
      </c>
      <c r="I408" s="115">
        <f>VLOOKUP($H:$H,$M$5:$N$11,2,FALSE)</f>
        <v>66.62</v>
      </c>
      <c r="J408" s="115">
        <f>VLOOKUP($H:$H,$M$5:$P$11,4,FALSE)</f>
        <v>79.944</v>
      </c>
      <c r="K408" s="190"/>
      <c r="L408" s="197">
        <f t="shared" si="14"/>
        <v>71.9496</v>
      </c>
      <c r="S408" s="44"/>
    </row>
    <row r="409" spans="1:19" ht="15.6">
      <c r="A409" s="21"/>
      <c r="B409" s="110" t="s">
        <v>565</v>
      </c>
      <c r="C409" s="111" t="s">
        <v>4524</v>
      </c>
      <c r="D409" s="164" t="s">
        <v>3919</v>
      </c>
      <c r="E409" s="113"/>
      <c r="F409" s="114" t="s">
        <v>4525</v>
      </c>
      <c r="G409" s="110" t="str">
        <f t="shared" si="13"/>
        <v>4</v>
      </c>
      <c r="H409" s="114" t="str">
        <f>MID(F:F,9,2)</f>
        <v>4P</v>
      </c>
      <c r="I409" s="115">
        <f>VLOOKUP($H:$H,$M$5:$N$11,2,FALSE)</f>
        <v>66.62</v>
      </c>
      <c r="J409" s="115">
        <f>VLOOKUP($H:$H,$M$5:$P$11,4,FALSE)</f>
        <v>79.944</v>
      </c>
      <c r="K409" s="190"/>
      <c r="L409" s="197">
        <f t="shared" si="14"/>
        <v>71.9496</v>
      </c>
      <c r="S409" s="44"/>
    </row>
    <row r="410" spans="1:19" ht="15.6">
      <c r="A410" s="21"/>
      <c r="B410" s="110" t="s">
        <v>565</v>
      </c>
      <c r="C410" s="111" t="s">
        <v>4526</v>
      </c>
      <c r="D410" s="164" t="s">
        <v>4344</v>
      </c>
      <c r="E410" s="113"/>
      <c r="F410" s="114" t="s">
        <v>4527</v>
      </c>
      <c r="G410" s="110" t="str">
        <f t="shared" si="13"/>
        <v>4</v>
      </c>
      <c r="H410" s="114" t="str">
        <f>MID(F:F,9,2)</f>
        <v>4P</v>
      </c>
      <c r="I410" s="115">
        <f>VLOOKUP($H:$H,$M$5:$N$11,2,FALSE)</f>
        <v>66.62</v>
      </c>
      <c r="J410" s="115">
        <f>VLOOKUP($H:$H,$M$5:$P$11,4,FALSE)</f>
        <v>79.944</v>
      </c>
      <c r="K410" s="190"/>
      <c r="L410" s="197">
        <f t="shared" si="14"/>
        <v>71.9496</v>
      </c>
      <c r="S410" s="44"/>
    </row>
    <row r="411" spans="1:19" ht="15.6">
      <c r="A411" s="21"/>
      <c r="B411" s="110" t="s">
        <v>3497</v>
      </c>
      <c r="C411" s="123" t="s">
        <v>3498</v>
      </c>
      <c r="D411" s="164" t="s">
        <v>3500</v>
      </c>
      <c r="E411" s="113"/>
      <c r="F411" s="117" t="s">
        <v>2000</v>
      </c>
      <c r="G411" s="110" t="str">
        <f t="shared" si="13"/>
        <v>3</v>
      </c>
      <c r="H411" s="114" t="str">
        <f>MID(F:F,9,2)</f>
        <v>3P</v>
      </c>
      <c r="I411" s="115">
        <f>VLOOKUP($H:$H,$M$5:$N$11,2,FALSE)</f>
        <v>49.95</v>
      </c>
      <c r="J411" s="115">
        <f>VLOOKUP($H:$H,$M$5:$P$11,4,FALSE)</f>
        <v>59.94</v>
      </c>
      <c r="K411" s="190"/>
      <c r="L411" s="197">
        <f t="shared" si="14"/>
        <v>53.946</v>
      </c>
      <c r="S411" s="44"/>
    </row>
    <row r="412" spans="1:19" ht="15.6">
      <c r="A412" s="21"/>
      <c r="B412" s="110" t="s">
        <v>3673</v>
      </c>
      <c r="C412" s="111" t="s">
        <v>3674</v>
      </c>
      <c r="D412" s="164" t="s">
        <v>4190</v>
      </c>
      <c r="E412" s="113"/>
      <c r="F412" s="114" t="s">
        <v>2136</v>
      </c>
      <c r="G412" s="110" t="str">
        <f t="shared" si="13"/>
        <v>4</v>
      </c>
      <c r="H412" s="114" t="str">
        <f>MID(F:F,9,2)</f>
        <v>4P</v>
      </c>
      <c r="I412" s="115">
        <f>VLOOKUP($H:$H,$M$5:$N$11,2,FALSE)</f>
        <v>66.62</v>
      </c>
      <c r="J412" s="115">
        <f>VLOOKUP($H:$H,$M$5:$P$11,4,FALSE)</f>
        <v>79.944</v>
      </c>
      <c r="K412" s="190"/>
      <c r="L412" s="197">
        <f t="shared" si="14"/>
        <v>71.9496</v>
      </c>
      <c r="S412" s="44"/>
    </row>
    <row r="413" spans="1:19" ht="15.6">
      <c r="A413" s="21"/>
      <c r="B413" s="110" t="s">
        <v>1095</v>
      </c>
      <c r="C413" s="111" t="s">
        <v>1096</v>
      </c>
      <c r="D413" s="164" t="s">
        <v>4191</v>
      </c>
      <c r="E413" s="113"/>
      <c r="F413" s="114" t="s">
        <v>2167</v>
      </c>
      <c r="G413" s="110" t="str">
        <f t="shared" si="13"/>
        <v>4</v>
      </c>
      <c r="H413" s="114" t="str">
        <f>MID(F:F,9,2)</f>
        <v>4P</v>
      </c>
      <c r="I413" s="115">
        <f>VLOOKUP($H:$H,$M$5:$N$11,2,FALSE)</f>
        <v>66.62</v>
      </c>
      <c r="J413" s="115">
        <f>VLOOKUP($H:$H,$M$5:$P$11,4,FALSE)</f>
        <v>79.944</v>
      </c>
      <c r="K413" s="190"/>
      <c r="L413" s="197">
        <f t="shared" si="14"/>
        <v>71.9496</v>
      </c>
      <c r="S413" s="44"/>
    </row>
    <row r="414" spans="1:19" ht="15.6">
      <c r="A414" s="21"/>
      <c r="B414" s="116" t="s">
        <v>3676</v>
      </c>
      <c r="C414" s="123" t="s">
        <v>3553</v>
      </c>
      <c r="D414" s="164" t="s">
        <v>710</v>
      </c>
      <c r="E414" s="113"/>
      <c r="F414" s="117" t="s">
        <v>2154</v>
      </c>
      <c r="G414" s="110" t="str">
        <f t="shared" si="13"/>
        <v>6</v>
      </c>
      <c r="H414" s="117" t="str">
        <f>MID(F:F,9,2)</f>
        <v>6P</v>
      </c>
      <c r="I414" s="124">
        <f>VLOOKUP($H:$H,$M$5:$N$11,2,FALSE)</f>
        <v>99.95</v>
      </c>
      <c r="J414" s="124">
        <f>VLOOKUP($H:$H,$M$5:$P$11,4,FALSE)</f>
        <v>119.94</v>
      </c>
      <c r="K414" s="190"/>
      <c r="L414" s="197">
        <f t="shared" si="14"/>
        <v>107.946</v>
      </c>
      <c r="S414" s="44"/>
    </row>
    <row r="415" spans="1:19" ht="15.6">
      <c r="A415" s="21"/>
      <c r="B415" s="116" t="s">
        <v>142</v>
      </c>
      <c r="C415" s="123" t="s">
        <v>4397</v>
      </c>
      <c r="D415" s="164" t="s">
        <v>1135</v>
      </c>
      <c r="E415" s="113"/>
      <c r="F415" s="117" t="s">
        <v>4399</v>
      </c>
      <c r="G415" s="110" t="str">
        <f t="shared" si="13"/>
        <v>4</v>
      </c>
      <c r="H415" s="117" t="str">
        <f>MID(F:F,9,2)</f>
        <v>4P</v>
      </c>
      <c r="I415" s="124">
        <f>VLOOKUP($H:$H,$M$5:$N$11,2,FALSE)</f>
        <v>66.62</v>
      </c>
      <c r="J415" s="124">
        <f>VLOOKUP($H:$H,$M$5:$P$11,4,FALSE)</f>
        <v>79.944</v>
      </c>
      <c r="K415" s="190"/>
      <c r="L415" s="197">
        <f t="shared" si="14"/>
        <v>71.9496</v>
      </c>
      <c r="S415" s="44"/>
    </row>
    <row r="416" spans="1:19" ht="15.6">
      <c r="A416" s="21"/>
      <c r="B416" s="110" t="s">
        <v>981</v>
      </c>
      <c r="C416" s="111" t="s">
        <v>982</v>
      </c>
      <c r="D416" s="164" t="s">
        <v>983</v>
      </c>
      <c r="E416" s="113"/>
      <c r="F416" s="114" t="s">
        <v>2152</v>
      </c>
      <c r="G416" s="110" t="str">
        <f t="shared" si="13"/>
        <v>4</v>
      </c>
      <c r="H416" s="114" t="str">
        <f>MID(F:F,9,2)</f>
        <v>4P</v>
      </c>
      <c r="I416" s="115">
        <f>VLOOKUP($H:$H,$M$5:$N$11,2,FALSE)</f>
        <v>66.62</v>
      </c>
      <c r="J416" s="115">
        <f>VLOOKUP($H:$H,$M$5:$P$11,4,FALSE)</f>
        <v>79.944</v>
      </c>
      <c r="K416" s="190"/>
      <c r="L416" s="197">
        <f t="shared" si="14"/>
        <v>71.9496</v>
      </c>
      <c r="S416" s="44"/>
    </row>
    <row r="417" spans="1:19" ht="15.6">
      <c r="A417" s="21"/>
      <c r="B417" s="110" t="s">
        <v>975</v>
      </c>
      <c r="C417" s="111" t="s">
        <v>976</v>
      </c>
      <c r="D417" s="164" t="s">
        <v>977</v>
      </c>
      <c r="E417" s="113"/>
      <c r="F417" s="114" t="s">
        <v>2150</v>
      </c>
      <c r="G417" s="110" t="str">
        <f t="shared" si="13"/>
        <v>4</v>
      </c>
      <c r="H417" s="114" t="str">
        <f>MID(F:F,9,2)</f>
        <v>4P</v>
      </c>
      <c r="I417" s="115">
        <f>VLOOKUP($H:$H,$M$5:$N$11,2,FALSE)</f>
        <v>66.62</v>
      </c>
      <c r="J417" s="115">
        <f>VLOOKUP($H:$H,$M$5:$P$11,4,FALSE)</f>
        <v>79.944</v>
      </c>
      <c r="K417" s="190"/>
      <c r="L417" s="197">
        <f t="shared" si="14"/>
        <v>71.9496</v>
      </c>
      <c r="S417" s="44"/>
    </row>
    <row r="418" spans="1:19" ht="15.6">
      <c r="A418" s="21"/>
      <c r="B418" s="110" t="s">
        <v>978</v>
      </c>
      <c r="C418" s="111" t="s">
        <v>979</v>
      </c>
      <c r="D418" s="164" t="s">
        <v>980</v>
      </c>
      <c r="E418" s="113"/>
      <c r="F418" s="114" t="s">
        <v>2151</v>
      </c>
      <c r="G418" s="110" t="str">
        <f t="shared" si="13"/>
        <v>4</v>
      </c>
      <c r="H418" s="114" t="str">
        <f>MID(F:F,9,2)</f>
        <v>4P</v>
      </c>
      <c r="I418" s="115">
        <f>VLOOKUP($H:$H,$M$5:$N$11,2,FALSE)</f>
        <v>66.62</v>
      </c>
      <c r="J418" s="115">
        <f>VLOOKUP($H:$H,$M$5:$P$11,4,FALSE)</f>
        <v>79.944</v>
      </c>
      <c r="K418" s="190"/>
      <c r="L418" s="197">
        <f t="shared" si="14"/>
        <v>71.9496</v>
      </c>
      <c r="S418" s="44"/>
    </row>
    <row r="419" spans="1:19" ht="15.6">
      <c r="A419" s="21"/>
      <c r="B419" s="110" t="s">
        <v>1142</v>
      </c>
      <c r="C419" s="111" t="s">
        <v>1143</v>
      </c>
      <c r="D419" s="164" t="s">
        <v>1144</v>
      </c>
      <c r="E419" s="113"/>
      <c r="F419" s="114" t="s">
        <v>2153</v>
      </c>
      <c r="G419" s="110" t="str">
        <f t="shared" si="13"/>
        <v>4</v>
      </c>
      <c r="H419" s="114" t="str">
        <f>MID(F:F,9,2)</f>
        <v>4P</v>
      </c>
      <c r="I419" s="115">
        <f>VLOOKUP($H:$H,$M$5:$N$11,2,FALSE)</f>
        <v>66.62</v>
      </c>
      <c r="J419" s="115">
        <f>VLOOKUP($H:$H,$M$5:$P$11,4,FALSE)</f>
        <v>79.944</v>
      </c>
      <c r="K419" s="190"/>
      <c r="L419" s="197">
        <f t="shared" si="14"/>
        <v>71.9496</v>
      </c>
      <c r="S419" s="44"/>
    </row>
    <row r="420" spans="1:19" ht="15.6">
      <c r="A420" s="21"/>
      <c r="B420" s="110" t="s">
        <v>142</v>
      </c>
      <c r="C420" s="111" t="s">
        <v>4409</v>
      </c>
      <c r="D420" s="164" t="s">
        <v>4410</v>
      </c>
      <c r="E420" s="113"/>
      <c r="F420" s="114" t="s">
        <v>4411</v>
      </c>
      <c r="G420" s="110" t="str">
        <f t="shared" si="13"/>
        <v>6</v>
      </c>
      <c r="H420" s="114" t="str">
        <f>MID(F:F,9,2)</f>
        <v>6P</v>
      </c>
      <c r="I420" s="115">
        <f>VLOOKUP($H:$H,$M$5:$N$11,2,FALSE)</f>
        <v>99.95</v>
      </c>
      <c r="J420" s="115">
        <f>VLOOKUP($H:$H,$M$5:$P$11,4,FALSE)</f>
        <v>119.94</v>
      </c>
      <c r="K420" s="190"/>
      <c r="L420" s="197">
        <f t="shared" si="14"/>
        <v>107.946</v>
      </c>
      <c r="S420" s="44"/>
    </row>
    <row r="421" spans="1:19" ht="15.6">
      <c r="A421" s="21"/>
      <c r="B421" s="116" t="s">
        <v>3676</v>
      </c>
      <c r="C421" s="111" t="s">
        <v>902</v>
      </c>
      <c r="D421" s="164" t="s">
        <v>3476</v>
      </c>
      <c r="E421" s="113"/>
      <c r="F421" s="117" t="s">
        <v>2155</v>
      </c>
      <c r="G421" s="110" t="str">
        <f t="shared" si="13"/>
        <v>4</v>
      </c>
      <c r="H421" s="114" t="str">
        <f>MID(F:F,9,2)</f>
        <v>4P</v>
      </c>
      <c r="I421" s="115">
        <f>VLOOKUP($H:$H,$M$5:$N$11,2,FALSE)</f>
        <v>66.62</v>
      </c>
      <c r="J421" s="115">
        <f>VLOOKUP($H:$H,$M$5:$P$11,4,FALSE)</f>
        <v>79.944</v>
      </c>
      <c r="K421" s="190"/>
      <c r="L421" s="197">
        <f t="shared" si="14"/>
        <v>71.9496</v>
      </c>
      <c r="S421" s="44"/>
    </row>
    <row r="422" spans="1:19" ht="15.6">
      <c r="A422" s="21"/>
      <c r="B422" s="110" t="s">
        <v>2740</v>
      </c>
      <c r="C422" s="111" t="s">
        <v>2741</v>
      </c>
      <c r="D422" s="164" t="s">
        <v>2742</v>
      </c>
      <c r="E422" s="113"/>
      <c r="F422" s="114" t="s">
        <v>2143</v>
      </c>
      <c r="G422" s="110" t="str">
        <f t="shared" si="13"/>
        <v>4</v>
      </c>
      <c r="H422" s="114" t="str">
        <f>MID(F:F,9,2)</f>
        <v>4P</v>
      </c>
      <c r="I422" s="115">
        <f>VLOOKUP($H:$H,$M$5:$N$11,2,FALSE)</f>
        <v>66.62</v>
      </c>
      <c r="J422" s="115">
        <f>VLOOKUP($H:$H,$M$5:$P$11,4,FALSE)</f>
        <v>79.944</v>
      </c>
      <c r="K422" s="190"/>
      <c r="L422" s="197">
        <f t="shared" si="14"/>
        <v>71.9496</v>
      </c>
      <c r="S422" s="44"/>
    </row>
    <row r="423" spans="1:19" ht="15.6">
      <c r="A423" s="21"/>
      <c r="B423" s="110" t="s">
        <v>994</v>
      </c>
      <c r="C423" s="111" t="s">
        <v>995</v>
      </c>
      <c r="D423" s="164" t="s">
        <v>4252</v>
      </c>
      <c r="E423" s="113"/>
      <c r="F423" s="114" t="s">
        <v>2144</v>
      </c>
      <c r="G423" s="110" t="str">
        <f t="shared" si="13"/>
        <v>4</v>
      </c>
      <c r="H423" s="114" t="str">
        <f>MID(F:F,9,2)</f>
        <v>4P</v>
      </c>
      <c r="I423" s="115">
        <f>VLOOKUP($H:$H,$M$5:$N$11,2,FALSE)</f>
        <v>66.62</v>
      </c>
      <c r="J423" s="115">
        <f>VLOOKUP($H:$H,$M$5:$P$11,4,FALSE)</f>
        <v>79.944</v>
      </c>
      <c r="K423" s="190"/>
      <c r="L423" s="197">
        <f t="shared" si="14"/>
        <v>71.9496</v>
      </c>
      <c r="S423" s="44"/>
    </row>
    <row r="424" spans="1:19" ht="15.6">
      <c r="A424" s="21"/>
      <c r="B424" s="110" t="s">
        <v>3676</v>
      </c>
      <c r="C424" s="111" t="s">
        <v>3677</v>
      </c>
      <c r="D424" s="164" t="s">
        <v>3678</v>
      </c>
      <c r="E424" s="113"/>
      <c r="F424" s="114" t="s">
        <v>2137</v>
      </c>
      <c r="G424" s="110" t="str">
        <f t="shared" si="13"/>
        <v>4</v>
      </c>
      <c r="H424" s="114" t="str">
        <f>MID(F:F,9,2)</f>
        <v>4P</v>
      </c>
      <c r="I424" s="115">
        <f>VLOOKUP($H:$H,$M$5:$N$11,2,FALSE)</f>
        <v>66.62</v>
      </c>
      <c r="J424" s="115">
        <f>VLOOKUP($H:$H,$M$5:$P$11,4,FALSE)</f>
        <v>79.944</v>
      </c>
      <c r="K424" s="190"/>
      <c r="L424" s="197">
        <f t="shared" si="14"/>
        <v>71.9496</v>
      </c>
      <c r="S424" s="44"/>
    </row>
    <row r="425" spans="1:19" ht="15.6">
      <c r="A425" s="21"/>
      <c r="B425" s="110" t="s">
        <v>280</v>
      </c>
      <c r="C425" s="111" t="s">
        <v>281</v>
      </c>
      <c r="D425" s="164" t="s">
        <v>282</v>
      </c>
      <c r="E425" s="113"/>
      <c r="F425" s="114" t="s">
        <v>2139</v>
      </c>
      <c r="G425" s="110" t="str">
        <f t="shared" si="13"/>
        <v>4</v>
      </c>
      <c r="H425" s="114" t="str">
        <f>MID(F:F,9,2)</f>
        <v>4P</v>
      </c>
      <c r="I425" s="115">
        <f>VLOOKUP($H:$H,$M$5:$N$11,2,FALSE)</f>
        <v>66.62</v>
      </c>
      <c r="J425" s="115">
        <f>VLOOKUP($H:$H,$M$5:$P$11,4,FALSE)</f>
        <v>79.944</v>
      </c>
      <c r="K425" s="190"/>
      <c r="L425" s="197">
        <f t="shared" si="14"/>
        <v>71.9496</v>
      </c>
      <c r="S425" s="44"/>
    </row>
    <row r="426" spans="1:19" ht="15.6">
      <c r="A426" s="21"/>
      <c r="B426" s="110" t="s">
        <v>3679</v>
      </c>
      <c r="C426" s="111" t="s">
        <v>3680</v>
      </c>
      <c r="D426" s="164" t="s">
        <v>3681</v>
      </c>
      <c r="E426" s="113"/>
      <c r="F426" s="114" t="s">
        <v>2138</v>
      </c>
      <c r="G426" s="110" t="str">
        <f t="shared" si="13"/>
        <v>4</v>
      </c>
      <c r="H426" s="114" t="str">
        <f>MID(F:F,9,2)</f>
        <v>4P</v>
      </c>
      <c r="I426" s="115">
        <f>VLOOKUP($H:$H,$M$5:$N$11,2,FALSE)</f>
        <v>66.62</v>
      </c>
      <c r="J426" s="115">
        <f>VLOOKUP($H:$H,$M$5:$P$11,4,FALSE)</f>
        <v>79.944</v>
      </c>
      <c r="K426" s="190"/>
      <c r="L426" s="197">
        <f t="shared" si="14"/>
        <v>71.9496</v>
      </c>
      <c r="S426" s="44"/>
    </row>
    <row r="427" spans="1:19" ht="15.6">
      <c r="A427" s="21"/>
      <c r="B427" s="110" t="s">
        <v>142</v>
      </c>
      <c r="C427" s="111" t="s">
        <v>3881</v>
      </c>
      <c r="D427" s="164" t="s">
        <v>3882</v>
      </c>
      <c r="E427" s="113"/>
      <c r="F427" s="114" t="s">
        <v>3883</v>
      </c>
      <c r="G427" s="110" t="str">
        <f t="shared" si="13"/>
        <v>4</v>
      </c>
      <c r="H427" s="114" t="str">
        <f>MID(F:F,9,2)</f>
        <v>4P</v>
      </c>
      <c r="I427" s="115">
        <f>VLOOKUP($H:$H,$M$5:$N$11,2,FALSE)</f>
        <v>66.62</v>
      </c>
      <c r="J427" s="115">
        <f>VLOOKUP($H:$H,$M$5:$P$11,4,FALSE)</f>
        <v>79.944</v>
      </c>
      <c r="K427" s="190"/>
      <c r="L427" s="197">
        <f t="shared" si="14"/>
        <v>71.9496</v>
      </c>
      <c r="S427" s="44"/>
    </row>
    <row r="428" spans="1:19" ht="15.6">
      <c r="A428" s="21"/>
      <c r="B428" s="110" t="s">
        <v>2731</v>
      </c>
      <c r="C428" s="111" t="s">
        <v>2732</v>
      </c>
      <c r="D428" s="164" t="s">
        <v>2733</v>
      </c>
      <c r="E428" s="113"/>
      <c r="F428" s="114" t="s">
        <v>2140</v>
      </c>
      <c r="G428" s="110" t="str">
        <f t="shared" si="13"/>
        <v>4</v>
      </c>
      <c r="H428" s="114" t="str">
        <f>MID(F:F,9,2)</f>
        <v>4P</v>
      </c>
      <c r="I428" s="115">
        <f>VLOOKUP($H:$H,$M$5:$N$11,2,FALSE)</f>
        <v>66.62</v>
      </c>
      <c r="J428" s="115">
        <f>VLOOKUP($H:$H,$M$5:$P$11,4,FALSE)</f>
        <v>79.944</v>
      </c>
      <c r="K428" s="190"/>
      <c r="L428" s="197">
        <f t="shared" si="14"/>
        <v>71.9496</v>
      </c>
      <c r="S428" s="44"/>
    </row>
    <row r="429" spans="1:19" ht="15.6">
      <c r="A429" s="21"/>
      <c r="B429" s="110" t="s">
        <v>2734</v>
      </c>
      <c r="C429" s="111" t="s">
        <v>2735</v>
      </c>
      <c r="D429" s="164" t="s">
        <v>2736</v>
      </c>
      <c r="E429" s="113"/>
      <c r="F429" s="114" t="s">
        <v>2141</v>
      </c>
      <c r="G429" s="110" t="str">
        <f t="shared" si="13"/>
        <v>4</v>
      </c>
      <c r="H429" s="114" t="str">
        <f>MID(F:F,9,2)</f>
        <v>4P</v>
      </c>
      <c r="I429" s="115">
        <f>VLOOKUP($H:$H,$M$5:$N$11,2,FALSE)</f>
        <v>66.62</v>
      </c>
      <c r="J429" s="115">
        <f>VLOOKUP($H:$H,$M$5:$P$11,4,FALSE)</f>
        <v>79.944</v>
      </c>
      <c r="K429" s="190"/>
      <c r="L429" s="197">
        <f t="shared" si="14"/>
        <v>71.9496</v>
      </c>
      <c r="S429" s="44"/>
    </row>
    <row r="430" spans="1:19" ht="15.6">
      <c r="A430" s="21"/>
      <c r="B430" s="110" t="s">
        <v>142</v>
      </c>
      <c r="C430" s="111" t="s">
        <v>3818</v>
      </c>
      <c r="D430" s="164" t="s">
        <v>3819</v>
      </c>
      <c r="E430" s="113"/>
      <c r="F430" s="114" t="s">
        <v>3820</v>
      </c>
      <c r="G430" s="110" t="str">
        <f t="shared" si="13"/>
        <v>4</v>
      </c>
      <c r="H430" s="114" t="str">
        <f>MID(F:F,9,2)</f>
        <v>4P</v>
      </c>
      <c r="I430" s="115">
        <f>VLOOKUP($H:$H,$M$5:$N$11,2,FALSE)</f>
        <v>66.62</v>
      </c>
      <c r="J430" s="115">
        <f>VLOOKUP($H:$H,$M$5:$P$11,4,FALSE)</f>
        <v>79.944</v>
      </c>
      <c r="K430" s="190"/>
      <c r="L430" s="197">
        <f t="shared" si="14"/>
        <v>71.9496</v>
      </c>
      <c r="S430" s="44"/>
    </row>
    <row r="431" spans="1:19" ht="15.6">
      <c r="A431" s="21"/>
      <c r="B431" s="110" t="s">
        <v>996</v>
      </c>
      <c r="C431" s="111" t="s">
        <v>997</v>
      </c>
      <c r="D431" s="164" t="s">
        <v>998</v>
      </c>
      <c r="E431" s="113"/>
      <c r="F431" s="114" t="s">
        <v>2145</v>
      </c>
      <c r="G431" s="110" t="str">
        <f t="shared" si="13"/>
        <v>4</v>
      </c>
      <c r="H431" s="114" t="str">
        <f>MID(F:F,9,2)</f>
        <v>4P</v>
      </c>
      <c r="I431" s="115">
        <f>VLOOKUP($H:$H,$M$5:$N$11,2,FALSE)</f>
        <v>66.62</v>
      </c>
      <c r="J431" s="115">
        <f>VLOOKUP($H:$H,$M$5:$P$11,4,FALSE)</f>
        <v>79.944</v>
      </c>
      <c r="K431" s="190"/>
      <c r="L431" s="197">
        <f t="shared" si="14"/>
        <v>71.9496</v>
      </c>
      <c r="S431" s="44"/>
    </row>
    <row r="432" spans="1:19" ht="15.6">
      <c r="A432" s="21"/>
      <c r="B432" s="110" t="s">
        <v>2737</v>
      </c>
      <c r="C432" s="111" t="s">
        <v>2738</v>
      </c>
      <c r="D432" s="164" t="s">
        <v>2739</v>
      </c>
      <c r="E432" s="113"/>
      <c r="F432" s="114" t="s">
        <v>2142</v>
      </c>
      <c r="G432" s="110" t="str">
        <f t="shared" si="13"/>
        <v>4</v>
      </c>
      <c r="H432" s="114" t="str">
        <f>MID(F:F,9,2)</f>
        <v>4P</v>
      </c>
      <c r="I432" s="115">
        <f>VLOOKUP($H:$H,$M$5:$N$11,2,FALSE)</f>
        <v>66.62</v>
      </c>
      <c r="J432" s="115">
        <f>VLOOKUP($H:$H,$M$5:$P$11,4,FALSE)</f>
        <v>79.944</v>
      </c>
      <c r="K432" s="190"/>
      <c r="L432" s="197">
        <f t="shared" si="14"/>
        <v>71.9496</v>
      </c>
      <c r="S432" s="44"/>
    </row>
    <row r="433" spans="1:19" ht="15.6">
      <c r="A433" s="21"/>
      <c r="B433" s="110" t="s">
        <v>142</v>
      </c>
      <c r="C433" s="111" t="s">
        <v>997</v>
      </c>
      <c r="D433" s="164" t="s">
        <v>3843</v>
      </c>
      <c r="E433" s="113"/>
      <c r="F433" s="114" t="s">
        <v>3844</v>
      </c>
      <c r="G433" s="110" t="str">
        <f t="shared" si="13"/>
        <v>4</v>
      </c>
      <c r="H433" s="114" t="str">
        <f>MID(F:F,9,2)</f>
        <v>4P</v>
      </c>
      <c r="I433" s="115">
        <f>VLOOKUP($H:$H,$M$5:$N$11,2,FALSE)</f>
        <v>66.62</v>
      </c>
      <c r="J433" s="115">
        <f>VLOOKUP($H:$H,$M$5:$P$11,4,FALSE)</f>
        <v>79.944</v>
      </c>
      <c r="K433" s="190"/>
      <c r="L433" s="197">
        <f t="shared" si="14"/>
        <v>71.9496</v>
      </c>
      <c r="S433" s="44"/>
    </row>
    <row r="434" spans="1:19" ht="15.6">
      <c r="A434" s="21"/>
      <c r="B434" s="116" t="s">
        <v>3676</v>
      </c>
      <c r="C434" s="111" t="s">
        <v>1691</v>
      </c>
      <c r="D434" s="164" t="s">
        <v>1692</v>
      </c>
      <c r="E434" s="113"/>
      <c r="F434" s="117" t="s">
        <v>2147</v>
      </c>
      <c r="G434" s="110" t="str">
        <f t="shared" si="13"/>
        <v>4</v>
      </c>
      <c r="H434" s="114" t="str">
        <f>MID(F:F,9,2)</f>
        <v>4P</v>
      </c>
      <c r="I434" s="115">
        <f>VLOOKUP($H:$H,$M$5:$N$11,2,FALSE)</f>
        <v>66.62</v>
      </c>
      <c r="J434" s="115">
        <f>VLOOKUP($H:$H,$M$5:$P$11,4,FALSE)</f>
        <v>79.944</v>
      </c>
      <c r="K434" s="190"/>
      <c r="L434" s="197">
        <f t="shared" si="14"/>
        <v>71.9496</v>
      </c>
      <c r="S434" s="44"/>
    </row>
    <row r="435" spans="1:19" ht="15.6">
      <c r="A435" s="21"/>
      <c r="B435" s="110" t="s">
        <v>1080</v>
      </c>
      <c r="C435" s="111" t="s">
        <v>4048</v>
      </c>
      <c r="D435" s="164" t="s">
        <v>4049</v>
      </c>
      <c r="E435" s="113"/>
      <c r="F435" s="114" t="s">
        <v>2146</v>
      </c>
      <c r="G435" s="110" t="str">
        <f t="shared" si="13"/>
        <v>4</v>
      </c>
      <c r="H435" s="114" t="str">
        <f>MID(F:F,9,2)</f>
        <v>4P</v>
      </c>
      <c r="I435" s="115">
        <f>VLOOKUP($H:$H,$M$5:$N$11,2,FALSE)</f>
        <v>66.62</v>
      </c>
      <c r="J435" s="115">
        <f>VLOOKUP($H:$H,$M$5:$P$11,4,FALSE)</f>
        <v>79.944</v>
      </c>
      <c r="K435" s="190"/>
      <c r="L435" s="197">
        <f t="shared" si="14"/>
        <v>71.9496</v>
      </c>
      <c r="S435" s="44"/>
    </row>
    <row r="436" spans="1:19" ht="15.6">
      <c r="A436" s="21"/>
      <c r="B436" s="118" t="s">
        <v>142</v>
      </c>
      <c r="C436" s="119" t="s">
        <v>4695</v>
      </c>
      <c r="D436" s="165" t="s">
        <v>4433</v>
      </c>
      <c r="E436" s="113"/>
      <c r="F436" s="121" t="s">
        <v>4434</v>
      </c>
      <c r="G436" s="118" t="str">
        <f t="shared" si="13"/>
        <v>6</v>
      </c>
      <c r="H436" s="121" t="s">
        <v>4318</v>
      </c>
      <c r="I436" s="122">
        <v>108.29</v>
      </c>
      <c r="J436" s="122">
        <v>129.95</v>
      </c>
      <c r="K436" s="190"/>
      <c r="L436" s="197">
        <f t="shared" si="14"/>
        <v>116.955</v>
      </c>
      <c r="S436" s="44"/>
    </row>
    <row r="437" spans="1:19" ht="15.6">
      <c r="A437" s="21"/>
      <c r="B437" s="118" t="s">
        <v>1094</v>
      </c>
      <c r="C437" s="119" t="s">
        <v>4696</v>
      </c>
      <c r="D437" s="165" t="s">
        <v>4473</v>
      </c>
      <c r="E437" s="113"/>
      <c r="F437" s="121" t="s">
        <v>2148</v>
      </c>
      <c r="G437" s="118" t="str">
        <f t="shared" si="13"/>
        <v>6</v>
      </c>
      <c r="H437" s="121" t="str">
        <f>MID(F:F,9,2)</f>
        <v>6P</v>
      </c>
      <c r="I437" s="122">
        <v>108.29</v>
      </c>
      <c r="J437" s="122">
        <v>129.95</v>
      </c>
      <c r="K437" s="190"/>
      <c r="L437" s="197">
        <f t="shared" si="14"/>
        <v>116.955</v>
      </c>
      <c r="S437" s="44"/>
    </row>
    <row r="438" spans="1:19" ht="15.6">
      <c r="A438" s="21"/>
      <c r="B438" s="116" t="s">
        <v>3676</v>
      </c>
      <c r="C438" s="111" t="s">
        <v>1696</v>
      </c>
      <c r="D438" s="164" t="s">
        <v>303</v>
      </c>
      <c r="E438" s="113"/>
      <c r="F438" s="117" t="s">
        <v>2166</v>
      </c>
      <c r="G438" s="110" t="str">
        <f t="shared" si="13"/>
        <v>4</v>
      </c>
      <c r="H438" s="114" t="str">
        <f>MID(F:F,9,2)</f>
        <v>4P</v>
      </c>
      <c r="I438" s="115">
        <f>VLOOKUP($H:$H,$M$5:$N$11,2,FALSE)</f>
        <v>66.62</v>
      </c>
      <c r="J438" s="115">
        <f>VLOOKUP($H:$H,$M$5:$P$11,4,FALSE)</f>
        <v>79.944</v>
      </c>
      <c r="K438" s="190"/>
      <c r="L438" s="197">
        <f t="shared" si="14"/>
        <v>71.9496</v>
      </c>
      <c r="S438" s="44"/>
    </row>
    <row r="439" spans="1:19" ht="15.6">
      <c r="A439" s="21"/>
      <c r="B439" s="116" t="s">
        <v>142</v>
      </c>
      <c r="C439" s="111" t="s">
        <v>3911</v>
      </c>
      <c r="D439" s="164" t="s">
        <v>3783</v>
      </c>
      <c r="E439" s="113"/>
      <c r="F439" s="117">
        <v>20115</v>
      </c>
      <c r="G439" s="110" t="str">
        <f t="shared" si="13"/>
        <v>4</v>
      </c>
      <c r="H439" s="114" t="s">
        <v>4317</v>
      </c>
      <c r="I439" s="115">
        <v>74.95</v>
      </c>
      <c r="J439" s="115">
        <v>89.94</v>
      </c>
      <c r="K439" s="190"/>
      <c r="L439" s="197">
        <f t="shared" si="14"/>
        <v>80.946</v>
      </c>
      <c r="S439" s="44"/>
    </row>
    <row r="440" spans="1:19" ht="15.6">
      <c r="A440" s="21"/>
      <c r="B440" s="116" t="s">
        <v>142</v>
      </c>
      <c r="C440" s="111" t="s">
        <v>3741</v>
      </c>
      <c r="D440" s="164" t="s">
        <v>3742</v>
      </c>
      <c r="E440" s="113"/>
      <c r="F440" s="117" t="s">
        <v>3743</v>
      </c>
      <c r="G440" s="110" t="str">
        <f t="shared" si="13"/>
        <v>4</v>
      </c>
      <c r="H440" s="114" t="str">
        <f>MID(F:F,9,2)</f>
        <v>4P</v>
      </c>
      <c r="I440" s="115">
        <f>VLOOKUP($H:$H,$M$5:$N$11,2,FALSE)</f>
        <v>66.62</v>
      </c>
      <c r="J440" s="115">
        <f>VLOOKUP($H:$H,$M$5:$P$11,4,FALSE)</f>
        <v>79.944</v>
      </c>
      <c r="K440" s="190"/>
      <c r="L440" s="197">
        <f t="shared" si="14"/>
        <v>71.9496</v>
      </c>
      <c r="S440" s="44"/>
    </row>
    <row r="441" spans="1:19" ht="15.6">
      <c r="A441" s="21"/>
      <c r="B441" s="110" t="s">
        <v>1040</v>
      </c>
      <c r="C441" s="111" t="s">
        <v>1041</v>
      </c>
      <c r="D441" s="164" t="s">
        <v>1079</v>
      </c>
      <c r="E441" s="113"/>
      <c r="F441" s="114" t="s">
        <v>2162</v>
      </c>
      <c r="G441" s="110" t="str">
        <f t="shared" si="13"/>
        <v>4</v>
      </c>
      <c r="H441" s="114" t="str">
        <f>MID(F:F,9,2)</f>
        <v>4P</v>
      </c>
      <c r="I441" s="115">
        <f>VLOOKUP($H:$H,$M$5:$N$11,2,FALSE)</f>
        <v>66.62</v>
      </c>
      <c r="J441" s="115">
        <f>VLOOKUP($H:$H,$M$5:$P$11,4,FALSE)</f>
        <v>79.944</v>
      </c>
      <c r="K441" s="190"/>
      <c r="L441" s="197">
        <f t="shared" si="14"/>
        <v>71.9496</v>
      </c>
      <c r="S441" s="44"/>
    </row>
    <row r="442" spans="1:19" ht="15.6">
      <c r="A442" s="21"/>
      <c r="B442" s="110" t="s">
        <v>1037</v>
      </c>
      <c r="C442" s="111" t="s">
        <v>1038</v>
      </c>
      <c r="D442" s="164" t="s">
        <v>1039</v>
      </c>
      <c r="E442" s="113"/>
      <c r="F442" s="114" t="s">
        <v>2161</v>
      </c>
      <c r="G442" s="110" t="str">
        <f t="shared" si="13"/>
        <v>4</v>
      </c>
      <c r="H442" s="114" t="str">
        <f>MID(F:F,9,2)</f>
        <v>4P</v>
      </c>
      <c r="I442" s="115">
        <f>VLOOKUP($H:$H,$M$5:$N$11,2,FALSE)</f>
        <v>66.62</v>
      </c>
      <c r="J442" s="115">
        <f>VLOOKUP($H:$H,$M$5:$P$11,4,FALSE)</f>
        <v>79.944</v>
      </c>
      <c r="K442" s="190"/>
      <c r="L442" s="197">
        <f t="shared" si="14"/>
        <v>71.9496</v>
      </c>
      <c r="S442" s="44"/>
    </row>
    <row r="443" spans="1:19" ht="15.6">
      <c r="A443" s="21"/>
      <c r="B443" s="116" t="s">
        <v>3676</v>
      </c>
      <c r="C443" s="111" t="s">
        <v>2797</v>
      </c>
      <c r="D443" s="164" t="s">
        <v>777</v>
      </c>
      <c r="E443" s="113"/>
      <c r="F443" s="117" t="s">
        <v>2164</v>
      </c>
      <c r="G443" s="110" t="str">
        <f t="shared" si="13"/>
        <v>4</v>
      </c>
      <c r="H443" s="114" t="str">
        <f>MID(F:F,9,2)</f>
        <v>4P</v>
      </c>
      <c r="I443" s="115">
        <f>VLOOKUP($H:$H,$M$5:$N$11,2,FALSE)</f>
        <v>66.62</v>
      </c>
      <c r="J443" s="115">
        <f>VLOOKUP($H:$H,$M$5:$P$11,4,FALSE)</f>
        <v>79.944</v>
      </c>
      <c r="K443" s="190"/>
      <c r="L443" s="197">
        <f t="shared" si="14"/>
        <v>71.9496</v>
      </c>
      <c r="S443" s="44"/>
    </row>
    <row r="444" spans="1:19" ht="15.6">
      <c r="A444" s="21"/>
      <c r="B444" s="110" t="s">
        <v>1145</v>
      </c>
      <c r="C444" s="111" t="s">
        <v>2722</v>
      </c>
      <c r="D444" s="164" t="s">
        <v>3212</v>
      </c>
      <c r="E444" s="113"/>
      <c r="F444" s="114" t="s">
        <v>2156</v>
      </c>
      <c r="G444" s="110" t="str">
        <f t="shared" si="13"/>
        <v>4</v>
      </c>
      <c r="H444" s="114" t="str">
        <f>MID(F:F,9,2)</f>
        <v>4P</v>
      </c>
      <c r="I444" s="115">
        <f>VLOOKUP($H:$H,$M$5:$N$11,2,FALSE)</f>
        <v>66.62</v>
      </c>
      <c r="J444" s="115">
        <f>VLOOKUP($H:$H,$M$5:$P$11,4,FALSE)</f>
        <v>79.944</v>
      </c>
      <c r="K444" s="190"/>
      <c r="L444" s="197">
        <f t="shared" si="14"/>
        <v>71.9496</v>
      </c>
      <c r="S444" s="44"/>
    </row>
    <row r="445" spans="1:19" ht="15.6">
      <c r="A445" s="21"/>
      <c r="B445" s="110" t="s">
        <v>1080</v>
      </c>
      <c r="C445" s="111" t="s">
        <v>1081</v>
      </c>
      <c r="D445" s="164" t="s">
        <v>3308</v>
      </c>
      <c r="E445" s="113"/>
      <c r="F445" s="114" t="s">
        <v>2163</v>
      </c>
      <c r="G445" s="110" t="str">
        <f t="shared" si="13"/>
        <v>4</v>
      </c>
      <c r="H445" s="114" t="str">
        <f>MID(F:F,9,2)</f>
        <v>4P</v>
      </c>
      <c r="I445" s="115">
        <f>VLOOKUP($H:$H,$M$5:$N$11,2,FALSE)</f>
        <v>66.62</v>
      </c>
      <c r="J445" s="115">
        <f>VLOOKUP($H:$H,$M$5:$P$11,4,FALSE)</f>
        <v>79.944</v>
      </c>
      <c r="K445" s="190"/>
      <c r="L445" s="197">
        <f t="shared" si="14"/>
        <v>71.9496</v>
      </c>
      <c r="S445" s="44"/>
    </row>
    <row r="446" spans="1:19" ht="15.6">
      <c r="A446" s="21"/>
      <c r="B446" s="110" t="s">
        <v>2723</v>
      </c>
      <c r="C446" s="111" t="s">
        <v>2724</v>
      </c>
      <c r="D446" s="164" t="s">
        <v>2725</v>
      </c>
      <c r="E446" s="113"/>
      <c r="F446" s="114" t="s">
        <v>2157</v>
      </c>
      <c r="G446" s="110" t="str">
        <f t="shared" si="13"/>
        <v>4</v>
      </c>
      <c r="H446" s="114" t="str">
        <f>MID(F:F,9,2)</f>
        <v>4P</v>
      </c>
      <c r="I446" s="115">
        <f>VLOOKUP($H:$H,$M$5:$N$11,2,FALSE)</f>
        <v>66.62</v>
      </c>
      <c r="J446" s="115">
        <f>VLOOKUP($H:$H,$M$5:$P$11,4,FALSE)</f>
        <v>79.944</v>
      </c>
      <c r="K446" s="190"/>
      <c r="L446" s="197">
        <f t="shared" si="14"/>
        <v>71.9496</v>
      </c>
      <c r="S446" s="44"/>
    </row>
    <row r="447" spans="1:19" ht="15.6">
      <c r="A447" s="21"/>
      <c r="B447" s="110" t="s">
        <v>142</v>
      </c>
      <c r="C447" s="111" t="s">
        <v>4119</v>
      </c>
      <c r="D447" s="164" t="s">
        <v>4121</v>
      </c>
      <c r="E447" s="113"/>
      <c r="F447" s="114" t="s">
        <v>2158</v>
      </c>
      <c r="G447" s="110" t="str">
        <f t="shared" si="13"/>
        <v>4</v>
      </c>
      <c r="H447" s="114" t="str">
        <f>MID(F:F,9,2)</f>
        <v>4P</v>
      </c>
      <c r="I447" s="115">
        <f>VLOOKUP($H:$H,$M$5:$N$11,2,FALSE)</f>
        <v>66.62</v>
      </c>
      <c r="J447" s="115">
        <f>VLOOKUP($H:$H,$M$5:$P$11,4,FALSE)</f>
        <v>79.944</v>
      </c>
      <c r="K447" s="190"/>
      <c r="L447" s="197">
        <f t="shared" si="14"/>
        <v>71.9496</v>
      </c>
      <c r="S447" s="44"/>
    </row>
    <row r="448" spans="1:19" ht="15.6">
      <c r="A448" s="21"/>
      <c r="B448" s="110" t="s">
        <v>142</v>
      </c>
      <c r="C448" s="111" t="s">
        <v>4120</v>
      </c>
      <c r="D448" s="164" t="s">
        <v>4121</v>
      </c>
      <c r="E448" s="113"/>
      <c r="F448" s="114" t="s">
        <v>4122</v>
      </c>
      <c r="G448" s="110" t="str">
        <f t="shared" si="13"/>
        <v>4</v>
      </c>
      <c r="H448" s="114" t="str">
        <f>MID(F:F,9,2)</f>
        <v>4P</v>
      </c>
      <c r="I448" s="115">
        <f>VLOOKUP($H:$H,$M$5:$N$11,2,FALSE)</f>
        <v>66.62</v>
      </c>
      <c r="J448" s="115">
        <f>VLOOKUP($H:$H,$M$5:$P$11,4,FALSE)</f>
        <v>79.944</v>
      </c>
      <c r="K448" s="190"/>
      <c r="L448" s="197">
        <f t="shared" si="14"/>
        <v>71.9496</v>
      </c>
      <c r="S448" s="44"/>
    </row>
    <row r="449" spans="1:19" ht="15.6">
      <c r="A449" s="21"/>
      <c r="B449" s="110" t="s">
        <v>1760</v>
      </c>
      <c r="C449" s="111" t="s">
        <v>1761</v>
      </c>
      <c r="D449" s="164" t="s">
        <v>1695</v>
      </c>
      <c r="E449" s="113"/>
      <c r="F449" s="114" t="s">
        <v>2159</v>
      </c>
      <c r="G449" s="110" t="str">
        <f t="shared" si="13"/>
        <v>4</v>
      </c>
      <c r="H449" s="114" t="str">
        <f>MID(F:F,9,2)</f>
        <v>4P</v>
      </c>
      <c r="I449" s="115">
        <f>VLOOKUP($H:$H,$M$5:$N$11,2,FALSE)</f>
        <v>66.62</v>
      </c>
      <c r="J449" s="115">
        <f>VLOOKUP($H:$H,$M$5:$P$11,4,FALSE)</f>
        <v>79.944</v>
      </c>
      <c r="K449" s="190"/>
      <c r="L449" s="197">
        <f t="shared" si="14"/>
        <v>71.9496</v>
      </c>
      <c r="S449" s="44"/>
    </row>
    <row r="450" spans="1:19" ht="15.6">
      <c r="A450" s="21"/>
      <c r="B450" s="110" t="s">
        <v>1762</v>
      </c>
      <c r="C450" s="111" t="s">
        <v>1036</v>
      </c>
      <c r="D450" s="164" t="s">
        <v>303</v>
      </c>
      <c r="E450" s="113"/>
      <c r="F450" s="114" t="s">
        <v>2160</v>
      </c>
      <c r="G450" s="110" t="str">
        <f t="shared" si="13"/>
        <v>4</v>
      </c>
      <c r="H450" s="114" t="str">
        <f>MID(F:F,9,2)</f>
        <v>4P</v>
      </c>
      <c r="I450" s="115">
        <f>VLOOKUP($H:$H,$M$5:$N$11,2,FALSE)</f>
        <v>66.62</v>
      </c>
      <c r="J450" s="115">
        <f>VLOOKUP($H:$H,$M$5:$P$11,4,FALSE)</f>
        <v>79.944</v>
      </c>
      <c r="K450" s="190"/>
      <c r="L450" s="197">
        <f t="shared" si="14"/>
        <v>71.9496</v>
      </c>
      <c r="S450" s="44"/>
    </row>
    <row r="451" spans="1:19" ht="15.6">
      <c r="A451" s="21"/>
      <c r="B451" s="110" t="s">
        <v>1094</v>
      </c>
      <c r="C451" s="111" t="s">
        <v>4522</v>
      </c>
      <c r="D451" s="164" t="s">
        <v>4253</v>
      </c>
      <c r="E451" s="113"/>
      <c r="F451" s="114" t="s">
        <v>2165</v>
      </c>
      <c r="G451" s="110" t="str">
        <f t="shared" si="13"/>
        <v>4</v>
      </c>
      <c r="H451" s="114" t="str">
        <f>MID(F:F,9,2)</f>
        <v>4P</v>
      </c>
      <c r="I451" s="115">
        <f>VLOOKUP($H:$H,$M$5:$N$11,2,FALSE)</f>
        <v>66.62</v>
      </c>
      <c r="J451" s="115">
        <f>VLOOKUP($H:$H,$M$5:$P$11,4,FALSE)</f>
        <v>79.944</v>
      </c>
      <c r="K451" s="190"/>
      <c r="L451" s="197">
        <f t="shared" si="14"/>
        <v>71.9496</v>
      </c>
      <c r="S451" s="44"/>
    </row>
    <row r="452" spans="1:19" ht="15.6">
      <c r="A452" s="21"/>
      <c r="B452" s="110" t="s">
        <v>142</v>
      </c>
      <c r="C452" s="111" t="s">
        <v>4523</v>
      </c>
      <c r="D452" s="164" t="s">
        <v>3955</v>
      </c>
      <c r="E452" s="113"/>
      <c r="F452" s="114" t="s">
        <v>3775</v>
      </c>
      <c r="G452" s="110" t="str">
        <f t="shared" si="13"/>
        <v>5</v>
      </c>
      <c r="H452" s="114" t="str">
        <f>MID(F:F,9,2)</f>
        <v>5P</v>
      </c>
      <c r="I452" s="115">
        <f>VLOOKUP($H:$H,$M$5:$N$11,2,FALSE)</f>
        <v>83.28</v>
      </c>
      <c r="J452" s="115">
        <f>VLOOKUP($H:$H,$M$5:$P$11,4,FALSE)</f>
        <v>99.944328</v>
      </c>
      <c r="K452" s="190"/>
      <c r="L452" s="197">
        <f t="shared" si="14"/>
        <v>89.9498952</v>
      </c>
      <c r="S452" s="44"/>
    </row>
    <row r="453" spans="1:19" ht="15.6">
      <c r="A453" s="21"/>
      <c r="B453" s="110" t="s">
        <v>1000</v>
      </c>
      <c r="C453" s="111" t="s">
        <v>1001</v>
      </c>
      <c r="D453" s="164" t="s">
        <v>4184</v>
      </c>
      <c r="E453" s="113"/>
      <c r="F453" s="114" t="s">
        <v>2149</v>
      </c>
      <c r="G453" s="110" t="str">
        <f aca="true" t="shared" si="15" ref="G453:G516">LEFT(H453,1)</f>
        <v>3</v>
      </c>
      <c r="H453" s="114" t="str">
        <f>MID(F:F,9,2)</f>
        <v>3P</v>
      </c>
      <c r="I453" s="115">
        <f>VLOOKUP($H:$H,$M$5:$N$11,2,FALSE)</f>
        <v>49.95</v>
      </c>
      <c r="J453" s="115">
        <f>VLOOKUP($H:$H,$M$5:$P$11,4,FALSE)</f>
        <v>59.94</v>
      </c>
      <c r="K453" s="190"/>
      <c r="L453" s="197">
        <f t="shared" si="14"/>
        <v>53.946</v>
      </c>
      <c r="S453" s="44"/>
    </row>
    <row r="454" spans="1:19" ht="15.6">
      <c r="A454" s="21"/>
      <c r="B454" s="110" t="s">
        <v>123</v>
      </c>
      <c r="C454" s="111" t="s">
        <v>124</v>
      </c>
      <c r="D454" s="164" t="s">
        <v>4012</v>
      </c>
      <c r="E454" s="113"/>
      <c r="F454" s="114" t="s">
        <v>2173</v>
      </c>
      <c r="G454" s="110" t="str">
        <f t="shared" si="15"/>
        <v>4</v>
      </c>
      <c r="H454" s="114" t="str">
        <f>MID(F:F,9,2)</f>
        <v>4P</v>
      </c>
      <c r="I454" s="115">
        <f>VLOOKUP($H:$H,$M$5:$N$11,2,FALSE)</f>
        <v>66.62</v>
      </c>
      <c r="J454" s="115">
        <f>VLOOKUP($H:$H,$M$5:$P$11,4,FALSE)</f>
        <v>79.944</v>
      </c>
      <c r="K454" s="190"/>
      <c r="L454" s="197">
        <f aca="true" t="shared" si="16" ref="L454:L517">J454*0.9</f>
        <v>71.9496</v>
      </c>
      <c r="S454" s="44"/>
    </row>
    <row r="455" spans="1:19" ht="15.6">
      <c r="A455" s="21"/>
      <c r="B455" s="110" t="s">
        <v>1097</v>
      </c>
      <c r="C455" s="111" t="s">
        <v>1098</v>
      </c>
      <c r="D455" s="164" t="s">
        <v>4013</v>
      </c>
      <c r="E455" s="113"/>
      <c r="F455" s="114" t="s">
        <v>2168</v>
      </c>
      <c r="G455" s="110" t="str">
        <f t="shared" si="15"/>
        <v>4</v>
      </c>
      <c r="H455" s="114" t="str">
        <f>MID(F:F,9,2)</f>
        <v>4P</v>
      </c>
      <c r="I455" s="115">
        <f>VLOOKUP($H:$H,$M$5:$N$11,2,FALSE)</f>
        <v>66.62</v>
      </c>
      <c r="J455" s="115">
        <f>VLOOKUP($H:$H,$M$5:$P$11,4,FALSE)</f>
        <v>79.944</v>
      </c>
      <c r="K455" s="190"/>
      <c r="L455" s="197">
        <f t="shared" si="16"/>
        <v>71.9496</v>
      </c>
      <c r="S455" s="44"/>
    </row>
    <row r="456" spans="1:19" ht="15.6">
      <c r="A456" s="21"/>
      <c r="B456" s="110" t="s">
        <v>140</v>
      </c>
      <c r="C456" s="111" t="s">
        <v>141</v>
      </c>
      <c r="D456" s="164" t="s">
        <v>1693</v>
      </c>
      <c r="E456" s="113"/>
      <c r="F456" s="114" t="s">
        <v>2174</v>
      </c>
      <c r="G456" s="110" t="str">
        <f t="shared" si="15"/>
        <v>4</v>
      </c>
      <c r="H456" s="114" t="str">
        <f>MID(F:F,9,2)</f>
        <v>4P</v>
      </c>
      <c r="I456" s="115">
        <f>VLOOKUP($H:$H,$M$5:$N$11,2,FALSE)</f>
        <v>66.62</v>
      </c>
      <c r="J456" s="115">
        <f>VLOOKUP($H:$H,$M$5:$P$11,4,FALSE)</f>
        <v>79.944</v>
      </c>
      <c r="K456" s="190"/>
      <c r="L456" s="197">
        <f t="shared" si="16"/>
        <v>71.9496</v>
      </c>
      <c r="S456" s="44"/>
    </row>
    <row r="457" spans="1:19" ht="15.6">
      <c r="A457" s="21"/>
      <c r="B457" s="110" t="s">
        <v>1097</v>
      </c>
      <c r="C457" s="111" t="s">
        <v>395</v>
      </c>
      <c r="D457" s="164" t="s">
        <v>4072</v>
      </c>
      <c r="E457" s="113"/>
      <c r="F457" s="114" t="s">
        <v>396</v>
      </c>
      <c r="G457" s="110" t="str">
        <f t="shared" si="15"/>
        <v>4</v>
      </c>
      <c r="H457" s="114" t="str">
        <f>MID(F:F,9,2)</f>
        <v>4P</v>
      </c>
      <c r="I457" s="115">
        <f>VLOOKUP($H:$H,$M$5:$N$11,2,FALSE)</f>
        <v>66.62</v>
      </c>
      <c r="J457" s="115">
        <f>VLOOKUP($H:$H,$M$5:$P$11,4,FALSE)</f>
        <v>79.944</v>
      </c>
      <c r="K457" s="190"/>
      <c r="L457" s="197">
        <f t="shared" si="16"/>
        <v>71.9496</v>
      </c>
      <c r="S457" s="44"/>
    </row>
    <row r="458" spans="1:19" ht="15.6">
      <c r="A458" s="21"/>
      <c r="B458" s="110" t="s">
        <v>1099</v>
      </c>
      <c r="C458" s="111" t="s">
        <v>1100</v>
      </c>
      <c r="D458" s="164" t="s">
        <v>1101</v>
      </c>
      <c r="E458" s="113"/>
      <c r="F458" s="114" t="s">
        <v>2169</v>
      </c>
      <c r="G458" s="110" t="str">
        <f t="shared" si="15"/>
        <v>4</v>
      </c>
      <c r="H458" s="114" t="str">
        <f>MID(F:F,9,2)</f>
        <v>4P</v>
      </c>
      <c r="I458" s="115">
        <f>VLOOKUP($H:$H,$M$5:$N$11,2,FALSE)</f>
        <v>66.62</v>
      </c>
      <c r="J458" s="115">
        <f>VLOOKUP($H:$H,$M$5:$P$11,4,FALSE)</f>
        <v>79.944</v>
      </c>
      <c r="K458" s="190"/>
      <c r="L458" s="197">
        <f t="shared" si="16"/>
        <v>71.9496</v>
      </c>
      <c r="S458" s="44"/>
    </row>
    <row r="459" spans="1:19" ht="15.6">
      <c r="A459" s="21"/>
      <c r="B459" s="110" t="s">
        <v>1104</v>
      </c>
      <c r="C459" s="111" t="s">
        <v>1105</v>
      </c>
      <c r="D459" s="164" t="s">
        <v>1694</v>
      </c>
      <c r="E459" s="113"/>
      <c r="F459" s="114" t="s">
        <v>2170</v>
      </c>
      <c r="G459" s="110" t="str">
        <f t="shared" si="15"/>
        <v>4</v>
      </c>
      <c r="H459" s="114" t="str">
        <f>MID(F:F,9,2)</f>
        <v>4P</v>
      </c>
      <c r="I459" s="115">
        <f>VLOOKUP($H:$H,$M$5:$N$11,2,FALSE)</f>
        <v>66.62</v>
      </c>
      <c r="J459" s="115">
        <f>VLOOKUP($H:$H,$M$5:$P$11,4,FALSE)</f>
        <v>79.944</v>
      </c>
      <c r="K459" s="190"/>
      <c r="L459" s="197">
        <f t="shared" si="16"/>
        <v>71.9496</v>
      </c>
      <c r="S459" s="44"/>
    </row>
    <row r="460" spans="1:19" ht="15.6">
      <c r="A460" s="21"/>
      <c r="B460" s="110" t="s">
        <v>1106</v>
      </c>
      <c r="C460" s="111" t="s">
        <v>1107</v>
      </c>
      <c r="D460" s="164" t="s">
        <v>4256</v>
      </c>
      <c r="E460" s="113"/>
      <c r="F460" s="114" t="s">
        <v>2171</v>
      </c>
      <c r="G460" s="110" t="str">
        <f t="shared" si="15"/>
        <v>4</v>
      </c>
      <c r="H460" s="114" t="str">
        <f>MID(F:F,9,2)</f>
        <v>4P</v>
      </c>
      <c r="I460" s="115">
        <f>VLOOKUP($H:$H,$M$5:$N$11,2,FALSE)</f>
        <v>66.62</v>
      </c>
      <c r="J460" s="115">
        <f>VLOOKUP($H:$H,$M$5:$P$11,4,FALSE)</f>
        <v>79.944</v>
      </c>
      <c r="K460" s="190"/>
      <c r="L460" s="197">
        <f t="shared" si="16"/>
        <v>71.9496</v>
      </c>
      <c r="S460" s="44"/>
    </row>
    <row r="461" spans="1:19" ht="15.6">
      <c r="A461" s="21"/>
      <c r="B461" s="110" t="s">
        <v>1108</v>
      </c>
      <c r="C461" s="111" t="s">
        <v>122</v>
      </c>
      <c r="D461" s="164" t="s">
        <v>4255</v>
      </c>
      <c r="E461" s="113"/>
      <c r="F461" s="114" t="s">
        <v>2172</v>
      </c>
      <c r="G461" s="110" t="str">
        <f t="shared" si="15"/>
        <v>4</v>
      </c>
      <c r="H461" s="114" t="str">
        <f>MID(F:F,9,2)</f>
        <v>4P</v>
      </c>
      <c r="I461" s="115">
        <f>VLOOKUP($H:$H,$M$5:$N$11,2,FALSE)</f>
        <v>66.62</v>
      </c>
      <c r="J461" s="115">
        <f>VLOOKUP($H:$H,$M$5:$P$11,4,FALSE)</f>
        <v>79.944</v>
      </c>
      <c r="K461" s="190"/>
      <c r="L461" s="197">
        <f t="shared" si="16"/>
        <v>71.9496</v>
      </c>
      <c r="S461" s="44"/>
    </row>
    <row r="462" spans="1:19" ht="15.6">
      <c r="A462" s="21"/>
      <c r="B462" s="110" t="s">
        <v>60</v>
      </c>
      <c r="C462" s="111" t="s">
        <v>61</v>
      </c>
      <c r="D462" s="164" t="s">
        <v>62</v>
      </c>
      <c r="E462" s="113"/>
      <c r="F462" s="114" t="s">
        <v>2208</v>
      </c>
      <c r="G462" s="110" t="str">
        <f t="shared" si="15"/>
        <v>3</v>
      </c>
      <c r="H462" s="114" t="str">
        <f>MID(F:F,9,2)</f>
        <v>3P</v>
      </c>
      <c r="I462" s="115">
        <f>VLOOKUP($H:$H,$M$5:$N$11,2,FALSE)</f>
        <v>49.95</v>
      </c>
      <c r="J462" s="115">
        <f>VLOOKUP($H:$H,$M$5:$P$11,4,FALSE)</f>
        <v>59.94</v>
      </c>
      <c r="K462" s="190"/>
      <c r="L462" s="197">
        <f t="shared" si="16"/>
        <v>53.946</v>
      </c>
      <c r="S462" s="44"/>
    </row>
    <row r="463" spans="1:19" ht="15.6">
      <c r="A463" s="21"/>
      <c r="B463" s="110" t="s">
        <v>1746</v>
      </c>
      <c r="C463" s="111" t="s">
        <v>1747</v>
      </c>
      <c r="D463" s="164" t="s">
        <v>4192</v>
      </c>
      <c r="E463" s="113"/>
      <c r="F463" s="114" t="s">
        <v>2194</v>
      </c>
      <c r="G463" s="110" t="str">
        <f t="shared" si="15"/>
        <v>3</v>
      </c>
      <c r="H463" s="114" t="str">
        <f>MID(F:F,9,2)</f>
        <v>3P</v>
      </c>
      <c r="I463" s="115">
        <f>VLOOKUP($H:$H,$M$5:$N$11,2,FALSE)</f>
        <v>49.95</v>
      </c>
      <c r="J463" s="115">
        <f>VLOOKUP($H:$H,$M$5:$P$11,4,FALSE)</f>
        <v>59.94</v>
      </c>
      <c r="K463" s="190"/>
      <c r="L463" s="197">
        <f t="shared" si="16"/>
        <v>53.946</v>
      </c>
      <c r="S463" s="44"/>
    </row>
    <row r="464" spans="1:19" ht="15.6">
      <c r="A464" s="21"/>
      <c r="B464" s="116" t="s">
        <v>2886</v>
      </c>
      <c r="C464" s="111" t="s">
        <v>3061</v>
      </c>
      <c r="D464" s="164" t="s">
        <v>4193</v>
      </c>
      <c r="E464" s="113"/>
      <c r="F464" s="117" t="s">
        <v>2214</v>
      </c>
      <c r="G464" s="110" t="str">
        <f t="shared" si="15"/>
        <v>4</v>
      </c>
      <c r="H464" s="114" t="str">
        <f>MID(F:F,9,2)</f>
        <v>4P</v>
      </c>
      <c r="I464" s="115">
        <f>VLOOKUP($H:$H,$M$5:$N$11,2,FALSE)</f>
        <v>66.62</v>
      </c>
      <c r="J464" s="115">
        <f>VLOOKUP($H:$H,$M$5:$P$11,4,FALSE)</f>
        <v>79.944</v>
      </c>
      <c r="K464" s="190"/>
      <c r="L464" s="197">
        <f t="shared" si="16"/>
        <v>71.9496</v>
      </c>
      <c r="S464" s="44"/>
    </row>
    <row r="465" spans="1:19" ht="15.6">
      <c r="A465" s="21"/>
      <c r="B465" s="110" t="s">
        <v>3691</v>
      </c>
      <c r="C465" s="111" t="s">
        <v>1042</v>
      </c>
      <c r="D465" s="164" t="s">
        <v>4194</v>
      </c>
      <c r="E465" s="113"/>
      <c r="F465" s="114" t="s">
        <v>2178</v>
      </c>
      <c r="G465" s="110" t="str">
        <f t="shared" si="15"/>
        <v>3</v>
      </c>
      <c r="H465" s="114" t="str">
        <f>MID(F:F,9,2)</f>
        <v>3P</v>
      </c>
      <c r="I465" s="115">
        <f>VLOOKUP($H:$H,$M$5:$N$11,2,FALSE)</f>
        <v>49.95</v>
      </c>
      <c r="J465" s="115">
        <f>VLOOKUP($H:$H,$M$5:$P$11,4,FALSE)</f>
        <v>59.94</v>
      </c>
      <c r="K465" s="190"/>
      <c r="L465" s="197">
        <f t="shared" si="16"/>
        <v>53.946</v>
      </c>
      <c r="S465" s="44"/>
    </row>
    <row r="466" spans="1:19" ht="15.6">
      <c r="A466" s="21"/>
      <c r="B466" s="110" t="s">
        <v>1043</v>
      </c>
      <c r="C466" s="111" t="s">
        <v>1044</v>
      </c>
      <c r="D466" s="164" t="s">
        <v>4195</v>
      </c>
      <c r="E466" s="113"/>
      <c r="F466" s="114" t="s">
        <v>2179</v>
      </c>
      <c r="G466" s="110" t="str">
        <f t="shared" si="15"/>
        <v>3</v>
      </c>
      <c r="H466" s="114" t="str">
        <f>MID(F:F,9,2)</f>
        <v>3P</v>
      </c>
      <c r="I466" s="115">
        <f>VLOOKUP($H:$H,$M$5:$N$11,2,FALSE)</f>
        <v>49.95</v>
      </c>
      <c r="J466" s="115">
        <f>VLOOKUP($H:$H,$M$5:$P$11,4,FALSE)</f>
        <v>59.94</v>
      </c>
      <c r="K466" s="190"/>
      <c r="L466" s="197">
        <f t="shared" si="16"/>
        <v>53.946</v>
      </c>
      <c r="S466" s="44"/>
    </row>
    <row r="467" spans="1:19" ht="15.6">
      <c r="A467" s="21"/>
      <c r="B467" s="110" t="s">
        <v>1047</v>
      </c>
      <c r="C467" s="111" t="s">
        <v>1756</v>
      </c>
      <c r="D467" s="164" t="s">
        <v>4196</v>
      </c>
      <c r="E467" s="113"/>
      <c r="F467" s="114" t="s">
        <v>2181</v>
      </c>
      <c r="G467" s="110" t="str">
        <f t="shared" si="15"/>
        <v>3</v>
      </c>
      <c r="H467" s="114" t="str">
        <f>MID(F:F,9,2)</f>
        <v>3P</v>
      </c>
      <c r="I467" s="115">
        <f>VLOOKUP($H:$H,$M$5:$N$11,2,FALSE)</f>
        <v>49.95</v>
      </c>
      <c r="J467" s="115">
        <f>VLOOKUP($H:$H,$M$5:$P$11,4,FALSE)</f>
        <v>59.94</v>
      </c>
      <c r="K467" s="190"/>
      <c r="L467" s="197">
        <f t="shared" si="16"/>
        <v>53.946</v>
      </c>
      <c r="S467" s="44"/>
    </row>
    <row r="468" spans="1:19" ht="15.6">
      <c r="A468" s="21"/>
      <c r="B468" s="110" t="s">
        <v>1045</v>
      </c>
      <c r="C468" s="111" t="s">
        <v>1046</v>
      </c>
      <c r="D468" s="164" t="s">
        <v>4197</v>
      </c>
      <c r="E468" s="113"/>
      <c r="F468" s="114" t="s">
        <v>2180</v>
      </c>
      <c r="G468" s="110" t="str">
        <f t="shared" si="15"/>
        <v>3</v>
      </c>
      <c r="H468" s="114" t="str">
        <f>MID(F:F,9,2)</f>
        <v>3P</v>
      </c>
      <c r="I468" s="115">
        <f>VLOOKUP($H:$H,$M$5:$N$11,2,FALSE)</f>
        <v>49.95</v>
      </c>
      <c r="J468" s="115">
        <f>VLOOKUP($H:$H,$M$5:$P$11,4,FALSE)</f>
        <v>59.94</v>
      </c>
      <c r="K468" s="190"/>
      <c r="L468" s="197">
        <f t="shared" si="16"/>
        <v>53.946</v>
      </c>
      <c r="S468" s="44"/>
    </row>
    <row r="469" spans="1:19" ht="15.6">
      <c r="A469" s="21"/>
      <c r="B469" s="110" t="s">
        <v>2886</v>
      </c>
      <c r="C469" s="111" t="s">
        <v>2887</v>
      </c>
      <c r="D469" s="164" t="s">
        <v>4163</v>
      </c>
      <c r="E469" s="113"/>
      <c r="F469" s="114" t="s">
        <v>2175</v>
      </c>
      <c r="G469" s="110" t="str">
        <f t="shared" si="15"/>
        <v>3</v>
      </c>
      <c r="H469" s="114" t="str">
        <f>MID(F:F,9,2)</f>
        <v>3P</v>
      </c>
      <c r="I469" s="115">
        <f>VLOOKUP($H:$H,$M$5:$N$11,2,FALSE)</f>
        <v>49.95</v>
      </c>
      <c r="J469" s="115">
        <f>VLOOKUP($H:$H,$M$5:$P$11,4,FALSE)</f>
        <v>59.94</v>
      </c>
      <c r="K469" s="190"/>
      <c r="L469" s="197">
        <f t="shared" si="16"/>
        <v>53.946</v>
      </c>
      <c r="S469" s="44"/>
    </row>
    <row r="470" spans="1:19" ht="15.6">
      <c r="A470" s="21"/>
      <c r="B470" s="110" t="s">
        <v>2888</v>
      </c>
      <c r="C470" s="111" t="s">
        <v>2889</v>
      </c>
      <c r="D470" s="164" t="s">
        <v>2890</v>
      </c>
      <c r="E470" s="113"/>
      <c r="F470" s="114" t="s">
        <v>2176</v>
      </c>
      <c r="G470" s="110" t="str">
        <f t="shared" si="15"/>
        <v>3</v>
      </c>
      <c r="H470" s="114" t="str">
        <f>MID(F:F,9,2)</f>
        <v>3P</v>
      </c>
      <c r="I470" s="115">
        <f>VLOOKUP($H:$H,$M$5:$N$11,2,FALSE)</f>
        <v>49.95</v>
      </c>
      <c r="J470" s="115">
        <f>VLOOKUP($H:$H,$M$5:$P$11,4,FALSE)</f>
        <v>59.94</v>
      </c>
      <c r="K470" s="190"/>
      <c r="L470" s="197">
        <f t="shared" si="16"/>
        <v>53.946</v>
      </c>
      <c r="S470" s="44"/>
    </row>
    <row r="471" spans="1:19" ht="15.6">
      <c r="A471" s="21"/>
      <c r="B471" s="110" t="s">
        <v>1671</v>
      </c>
      <c r="C471" s="111" t="s">
        <v>1672</v>
      </c>
      <c r="D471" s="164" t="s">
        <v>1673</v>
      </c>
      <c r="E471" s="113"/>
      <c r="F471" s="114" t="s">
        <v>2210</v>
      </c>
      <c r="G471" s="110" t="str">
        <f t="shared" si="15"/>
        <v>3</v>
      </c>
      <c r="H471" s="114" t="str">
        <f>MID(F:F,9,2)</f>
        <v>3P</v>
      </c>
      <c r="I471" s="115">
        <f>VLOOKUP($H:$H,$M$5:$N$11,2,FALSE)</f>
        <v>49.95</v>
      </c>
      <c r="J471" s="115">
        <f>VLOOKUP($H:$H,$M$5:$P$11,4,FALSE)</f>
        <v>59.94</v>
      </c>
      <c r="K471" s="190"/>
      <c r="L471" s="197">
        <f t="shared" si="16"/>
        <v>53.946</v>
      </c>
      <c r="S471" s="44"/>
    </row>
    <row r="472" spans="1:19" ht="15.6">
      <c r="A472" s="21"/>
      <c r="B472" s="110" t="s">
        <v>1668</v>
      </c>
      <c r="C472" s="111" t="s">
        <v>1669</v>
      </c>
      <c r="D472" s="164" t="s">
        <v>1670</v>
      </c>
      <c r="E472" s="113"/>
      <c r="F472" s="114" t="s">
        <v>2209</v>
      </c>
      <c r="G472" s="110" t="str">
        <f t="shared" si="15"/>
        <v>3</v>
      </c>
      <c r="H472" s="114" t="str">
        <f>MID(F:F,9,2)</f>
        <v>3P</v>
      </c>
      <c r="I472" s="115">
        <f>VLOOKUP($H:$H,$M$5:$N$11,2,FALSE)</f>
        <v>49.95</v>
      </c>
      <c r="J472" s="115">
        <f>VLOOKUP($H:$H,$M$5:$P$11,4,FALSE)</f>
        <v>59.94</v>
      </c>
      <c r="K472" s="190"/>
      <c r="L472" s="197">
        <f t="shared" si="16"/>
        <v>53.946</v>
      </c>
      <c r="S472" s="44"/>
    </row>
    <row r="473" spans="1:19" ht="15.6">
      <c r="A473" s="21"/>
      <c r="B473" s="110" t="s">
        <v>65</v>
      </c>
      <c r="C473" s="111" t="s">
        <v>66</v>
      </c>
      <c r="D473" s="164" t="s">
        <v>3702</v>
      </c>
      <c r="E473" s="113"/>
      <c r="F473" s="114" t="s">
        <v>2193</v>
      </c>
      <c r="G473" s="110" t="str">
        <f t="shared" si="15"/>
        <v>3</v>
      </c>
      <c r="H473" s="114" t="str">
        <f>MID(F:F,9,2)</f>
        <v>3P</v>
      </c>
      <c r="I473" s="115">
        <f>VLOOKUP($H:$H,$M$5:$N$11,2,FALSE)</f>
        <v>49.95</v>
      </c>
      <c r="J473" s="115">
        <f>VLOOKUP($H:$H,$M$5:$P$11,4,FALSE)</f>
        <v>59.94</v>
      </c>
      <c r="K473" s="190"/>
      <c r="L473" s="197">
        <f t="shared" si="16"/>
        <v>53.946</v>
      </c>
      <c r="S473" s="44"/>
    </row>
    <row r="474" spans="1:19" ht="15.6">
      <c r="A474" s="21"/>
      <c r="B474" s="116" t="s">
        <v>1043</v>
      </c>
      <c r="C474" s="111" t="s">
        <v>2942</v>
      </c>
      <c r="D474" s="164" t="s">
        <v>2943</v>
      </c>
      <c r="E474" s="113"/>
      <c r="F474" s="114" t="s">
        <v>2211</v>
      </c>
      <c r="G474" s="110" t="str">
        <f t="shared" si="15"/>
        <v>4</v>
      </c>
      <c r="H474" s="114" t="str">
        <f>MID(F:F,9,2)</f>
        <v>4P</v>
      </c>
      <c r="I474" s="115">
        <f>VLOOKUP($H:$H,$M$5:$N$11,2,FALSE)</f>
        <v>66.62</v>
      </c>
      <c r="J474" s="115">
        <f>VLOOKUP($H:$H,$M$5:$P$11,4,FALSE)</f>
        <v>79.944</v>
      </c>
      <c r="K474" s="190"/>
      <c r="L474" s="197">
        <f t="shared" si="16"/>
        <v>71.9496</v>
      </c>
      <c r="S474" s="44"/>
    </row>
    <row r="475" spans="1:19" ht="15.6">
      <c r="A475" s="21"/>
      <c r="B475" s="110" t="s">
        <v>109</v>
      </c>
      <c r="C475" s="111" t="s">
        <v>110</v>
      </c>
      <c r="D475" s="164" t="s">
        <v>111</v>
      </c>
      <c r="E475" s="113"/>
      <c r="F475" s="114" t="s">
        <v>2188</v>
      </c>
      <c r="G475" s="110" t="str">
        <f t="shared" si="15"/>
        <v>3</v>
      </c>
      <c r="H475" s="114" t="str">
        <f>MID(F:F,9,2)</f>
        <v>3P</v>
      </c>
      <c r="I475" s="115">
        <f>VLOOKUP($H:$H,$M$5:$N$11,2,FALSE)</f>
        <v>49.95</v>
      </c>
      <c r="J475" s="115">
        <f>VLOOKUP($H:$H,$M$5:$P$11,4,FALSE)</f>
        <v>59.94</v>
      </c>
      <c r="K475" s="190"/>
      <c r="L475" s="197">
        <f t="shared" si="16"/>
        <v>53.946</v>
      </c>
      <c r="S475" s="44"/>
    </row>
    <row r="476" spans="1:19" ht="15.6">
      <c r="A476" s="21"/>
      <c r="B476" s="116" t="s">
        <v>2886</v>
      </c>
      <c r="C476" s="111" t="s">
        <v>695</v>
      </c>
      <c r="D476" s="164" t="s">
        <v>696</v>
      </c>
      <c r="E476" s="113"/>
      <c r="F476" s="117" t="s">
        <v>2192</v>
      </c>
      <c r="G476" s="110" t="str">
        <f t="shared" si="15"/>
        <v>4</v>
      </c>
      <c r="H476" s="114" t="str">
        <f>MID(F:F,9,2)</f>
        <v>4P</v>
      </c>
      <c r="I476" s="115">
        <f>VLOOKUP($H:$H,$M$5:$N$11,2,FALSE)</f>
        <v>66.62</v>
      </c>
      <c r="J476" s="115">
        <f>VLOOKUP($H:$H,$M$5:$P$11,4,FALSE)</f>
        <v>79.944</v>
      </c>
      <c r="K476" s="190"/>
      <c r="L476" s="197">
        <f t="shared" si="16"/>
        <v>71.9496</v>
      </c>
      <c r="S476" s="44"/>
    </row>
    <row r="477" spans="1:19" ht="15.6">
      <c r="A477" s="21"/>
      <c r="B477" s="110" t="s">
        <v>2863</v>
      </c>
      <c r="C477" s="111" t="s">
        <v>2864</v>
      </c>
      <c r="D477" s="164" t="s">
        <v>2865</v>
      </c>
      <c r="E477" s="113"/>
      <c r="F477" s="114" t="s">
        <v>2196</v>
      </c>
      <c r="G477" s="110" t="str">
        <f t="shared" si="15"/>
        <v>3</v>
      </c>
      <c r="H477" s="114" t="str">
        <f>MID(F:F,9,2)</f>
        <v>3P</v>
      </c>
      <c r="I477" s="115">
        <f>VLOOKUP($H:$H,$M$5:$N$11,2,FALSE)</f>
        <v>49.95</v>
      </c>
      <c r="J477" s="115">
        <f>VLOOKUP($H:$H,$M$5:$P$11,4,FALSE)</f>
        <v>59.94</v>
      </c>
      <c r="K477" s="190"/>
      <c r="L477" s="197">
        <f t="shared" si="16"/>
        <v>53.946</v>
      </c>
      <c r="S477" s="44"/>
    </row>
    <row r="478" spans="1:19" ht="15.6">
      <c r="A478" s="21"/>
      <c r="B478" s="110" t="s">
        <v>1748</v>
      </c>
      <c r="C478" s="111" t="s">
        <v>1751</v>
      </c>
      <c r="D478" s="164" t="s">
        <v>1752</v>
      </c>
      <c r="E478" s="113"/>
      <c r="F478" s="114" t="s">
        <v>2195</v>
      </c>
      <c r="G478" s="110" t="str">
        <f t="shared" si="15"/>
        <v>3</v>
      </c>
      <c r="H478" s="114" t="str">
        <f>MID(F:F,9,2)</f>
        <v>3P</v>
      </c>
      <c r="I478" s="115">
        <f>VLOOKUP($H:$H,$M$5:$N$11,2,FALSE)</f>
        <v>49.95</v>
      </c>
      <c r="J478" s="115">
        <f>VLOOKUP($H:$H,$M$5:$P$11,4,FALSE)</f>
        <v>59.94</v>
      </c>
      <c r="K478" s="190"/>
      <c r="L478" s="197">
        <f t="shared" si="16"/>
        <v>53.946</v>
      </c>
      <c r="S478" s="44"/>
    </row>
    <row r="479" spans="1:19" ht="15.6">
      <c r="A479" s="21"/>
      <c r="B479" s="110" t="s">
        <v>2866</v>
      </c>
      <c r="C479" s="111" t="s">
        <v>2867</v>
      </c>
      <c r="D479" s="164" t="s">
        <v>2868</v>
      </c>
      <c r="E479" s="113"/>
      <c r="F479" s="114" t="s">
        <v>2197</v>
      </c>
      <c r="G479" s="110" t="str">
        <f t="shared" si="15"/>
        <v>4</v>
      </c>
      <c r="H479" s="114" t="str">
        <f>MID(F:F,9,2)</f>
        <v>4P</v>
      </c>
      <c r="I479" s="115">
        <f>VLOOKUP($H:$H,$M$5:$N$11,2,FALSE)</f>
        <v>66.62</v>
      </c>
      <c r="J479" s="115">
        <f>VLOOKUP($H:$H,$M$5:$P$11,4,FALSE)</f>
        <v>79.944</v>
      </c>
      <c r="K479" s="190"/>
      <c r="L479" s="197">
        <f t="shared" si="16"/>
        <v>71.9496</v>
      </c>
      <c r="S479" s="44"/>
    </row>
    <row r="480" spans="1:19" ht="15.6">
      <c r="A480" s="21"/>
      <c r="B480" s="110" t="s">
        <v>2869</v>
      </c>
      <c r="C480" s="111" t="s">
        <v>2870</v>
      </c>
      <c r="D480" s="164" t="s">
        <v>2871</v>
      </c>
      <c r="E480" s="113"/>
      <c r="F480" s="114" t="s">
        <v>2198</v>
      </c>
      <c r="G480" s="110" t="str">
        <f t="shared" si="15"/>
        <v>4</v>
      </c>
      <c r="H480" s="114" t="str">
        <f>MID(F:F,9,2)</f>
        <v>4P</v>
      </c>
      <c r="I480" s="115">
        <f>VLOOKUP($H:$H,$M$5:$N$11,2,FALSE)</f>
        <v>66.62</v>
      </c>
      <c r="J480" s="115">
        <f>VLOOKUP($H:$H,$M$5:$P$11,4,FALSE)</f>
        <v>79.944</v>
      </c>
      <c r="K480" s="190"/>
      <c r="L480" s="197">
        <f t="shared" si="16"/>
        <v>71.9496</v>
      </c>
      <c r="S480" s="44"/>
    </row>
    <row r="481" spans="1:19" ht="15.6">
      <c r="A481" s="21"/>
      <c r="B481" s="110" t="s">
        <v>3692</v>
      </c>
      <c r="C481" s="111" t="s">
        <v>3693</v>
      </c>
      <c r="D481" s="164" t="s">
        <v>3694</v>
      </c>
      <c r="E481" s="113"/>
      <c r="F481" s="114" t="s">
        <v>2199</v>
      </c>
      <c r="G481" s="110" t="str">
        <f t="shared" si="15"/>
        <v>3</v>
      </c>
      <c r="H481" s="114" t="str">
        <f>MID(F:F,9,2)</f>
        <v>3P</v>
      </c>
      <c r="I481" s="115">
        <f>VLOOKUP($H:$H,$M$5:$N$11,2,FALSE)</f>
        <v>49.95</v>
      </c>
      <c r="J481" s="115">
        <f>VLOOKUP($H:$H,$M$5:$P$11,4,FALSE)</f>
        <v>59.94</v>
      </c>
      <c r="K481" s="190"/>
      <c r="L481" s="197">
        <f t="shared" si="16"/>
        <v>53.946</v>
      </c>
      <c r="S481" s="44"/>
    </row>
    <row r="482" spans="1:19" ht="15.6">
      <c r="A482" s="21"/>
      <c r="B482" s="110" t="s">
        <v>3695</v>
      </c>
      <c r="C482" s="111" t="s">
        <v>3696</v>
      </c>
      <c r="D482" s="164" t="s">
        <v>3697</v>
      </c>
      <c r="E482" s="113"/>
      <c r="F482" s="114" t="s">
        <v>2200</v>
      </c>
      <c r="G482" s="110" t="str">
        <f t="shared" si="15"/>
        <v>3</v>
      </c>
      <c r="H482" s="114" t="str">
        <f>MID(F:F,9,2)</f>
        <v>3P</v>
      </c>
      <c r="I482" s="115">
        <f>VLOOKUP($H:$H,$M$5:$N$11,2,FALSE)</f>
        <v>49.95</v>
      </c>
      <c r="J482" s="115">
        <f>VLOOKUP($H:$H,$M$5:$P$11,4,FALSE)</f>
        <v>59.94</v>
      </c>
      <c r="K482" s="190"/>
      <c r="L482" s="197">
        <f t="shared" si="16"/>
        <v>53.946</v>
      </c>
      <c r="S482" s="44"/>
    </row>
    <row r="483" spans="1:19" ht="15.6">
      <c r="A483" s="21"/>
      <c r="B483" s="110" t="s">
        <v>3698</v>
      </c>
      <c r="C483" s="111" t="s">
        <v>3699</v>
      </c>
      <c r="D483" s="164" t="s">
        <v>3700</v>
      </c>
      <c r="E483" s="113"/>
      <c r="F483" s="114" t="s">
        <v>2201</v>
      </c>
      <c r="G483" s="110" t="str">
        <f t="shared" si="15"/>
        <v>4</v>
      </c>
      <c r="H483" s="114" t="str">
        <f>MID(F:F,9,2)</f>
        <v>4P</v>
      </c>
      <c r="I483" s="115">
        <f>VLOOKUP($H:$H,$M$5:$N$11,2,FALSE)</f>
        <v>66.62</v>
      </c>
      <c r="J483" s="115">
        <f>VLOOKUP($H:$H,$M$5:$P$11,4,FALSE)</f>
        <v>79.944</v>
      </c>
      <c r="K483" s="190"/>
      <c r="L483" s="197">
        <f t="shared" si="16"/>
        <v>71.9496</v>
      </c>
      <c r="S483" s="44"/>
    </row>
    <row r="484" spans="1:19" ht="15.6">
      <c r="A484" s="21"/>
      <c r="B484" s="110" t="s">
        <v>45</v>
      </c>
      <c r="C484" s="111" t="s">
        <v>46</v>
      </c>
      <c r="D484" s="164" t="s">
        <v>47</v>
      </c>
      <c r="E484" s="113"/>
      <c r="F484" s="114" t="s">
        <v>2202</v>
      </c>
      <c r="G484" s="110" t="str">
        <f t="shared" si="15"/>
        <v>4</v>
      </c>
      <c r="H484" s="114" t="str">
        <f>MID(F:F,9,2)</f>
        <v>4P</v>
      </c>
      <c r="I484" s="115">
        <f>VLOOKUP($H:$H,$M$5:$N$11,2,FALSE)</f>
        <v>66.62</v>
      </c>
      <c r="J484" s="115">
        <f>VLOOKUP($H:$H,$M$5:$P$11,4,FALSE)</f>
        <v>79.944</v>
      </c>
      <c r="K484" s="190"/>
      <c r="L484" s="197">
        <f t="shared" si="16"/>
        <v>71.9496</v>
      </c>
      <c r="S484" s="44"/>
    </row>
    <row r="485" spans="1:19" ht="15.6">
      <c r="A485" s="21"/>
      <c r="B485" s="110" t="s">
        <v>48</v>
      </c>
      <c r="C485" s="111" t="s">
        <v>49</v>
      </c>
      <c r="D485" s="164" t="s">
        <v>50</v>
      </c>
      <c r="E485" s="113"/>
      <c r="F485" s="114" t="s">
        <v>2203</v>
      </c>
      <c r="G485" s="110" t="str">
        <f t="shared" si="15"/>
        <v>3</v>
      </c>
      <c r="H485" s="114" t="str">
        <f>MID(F:F,9,2)</f>
        <v>3P</v>
      </c>
      <c r="I485" s="115">
        <f>VLOOKUP($H:$H,$M$5:$N$11,2,FALSE)</f>
        <v>49.95</v>
      </c>
      <c r="J485" s="115">
        <f>VLOOKUP($H:$H,$M$5:$P$11,4,FALSE)</f>
        <v>59.94</v>
      </c>
      <c r="K485" s="190"/>
      <c r="L485" s="197">
        <f t="shared" si="16"/>
        <v>53.946</v>
      </c>
      <c r="S485" s="44"/>
    </row>
    <row r="486" spans="1:19" ht="15.6">
      <c r="A486" s="21"/>
      <c r="B486" s="110" t="s">
        <v>51</v>
      </c>
      <c r="C486" s="111" t="s">
        <v>52</v>
      </c>
      <c r="D486" s="164" t="s">
        <v>53</v>
      </c>
      <c r="E486" s="113"/>
      <c r="F486" s="114" t="s">
        <v>2204</v>
      </c>
      <c r="G486" s="110" t="str">
        <f t="shared" si="15"/>
        <v>3</v>
      </c>
      <c r="H486" s="114" t="str">
        <f>MID(F:F,9,2)</f>
        <v>3P</v>
      </c>
      <c r="I486" s="115">
        <f>VLOOKUP($H:$H,$M$5:$N$11,2,FALSE)</f>
        <v>49.95</v>
      </c>
      <c r="J486" s="115">
        <f>VLOOKUP($H:$H,$M$5:$P$11,4,FALSE)</f>
        <v>59.94</v>
      </c>
      <c r="K486" s="190"/>
      <c r="L486" s="197">
        <f t="shared" si="16"/>
        <v>53.946</v>
      </c>
      <c r="S486" s="44"/>
    </row>
    <row r="487" spans="1:19" ht="15.6">
      <c r="A487" s="21"/>
      <c r="B487" s="110" t="s">
        <v>54</v>
      </c>
      <c r="C487" s="111" t="s">
        <v>55</v>
      </c>
      <c r="D487" s="164" t="s">
        <v>56</v>
      </c>
      <c r="E487" s="113"/>
      <c r="F487" s="114" t="s">
        <v>2205</v>
      </c>
      <c r="G487" s="110" t="str">
        <f t="shared" si="15"/>
        <v>3</v>
      </c>
      <c r="H487" s="114" t="str">
        <f>MID(F:F,9,2)</f>
        <v>3P</v>
      </c>
      <c r="I487" s="115">
        <f>VLOOKUP($H:$H,$M$5:$N$11,2,FALSE)</f>
        <v>49.95</v>
      </c>
      <c r="J487" s="115">
        <f>VLOOKUP($H:$H,$M$5:$P$11,4,FALSE)</f>
        <v>59.94</v>
      </c>
      <c r="K487" s="190"/>
      <c r="L487" s="197">
        <f t="shared" si="16"/>
        <v>53.946</v>
      </c>
      <c r="S487" s="44"/>
    </row>
    <row r="488" spans="1:19" ht="15.6">
      <c r="A488" s="21"/>
      <c r="B488" s="110" t="s">
        <v>57</v>
      </c>
      <c r="C488" s="111" t="s">
        <v>58</v>
      </c>
      <c r="D488" s="164" t="s">
        <v>59</v>
      </c>
      <c r="E488" s="113"/>
      <c r="F488" s="114" t="s">
        <v>2206</v>
      </c>
      <c r="G488" s="110" t="str">
        <f t="shared" si="15"/>
        <v>3</v>
      </c>
      <c r="H488" s="114" t="str">
        <f>MID(F:F,9,2)</f>
        <v>3P</v>
      </c>
      <c r="I488" s="115">
        <f>VLOOKUP($H:$H,$M$5:$N$11,2,FALSE)</f>
        <v>49.95</v>
      </c>
      <c r="J488" s="115">
        <f>VLOOKUP($H:$H,$M$5:$P$11,4,FALSE)</f>
        <v>59.94</v>
      </c>
      <c r="K488" s="190"/>
      <c r="L488" s="197">
        <f t="shared" si="16"/>
        <v>53.946</v>
      </c>
      <c r="S488" s="44"/>
    </row>
    <row r="489" spans="1:19" ht="15.6">
      <c r="A489" s="21"/>
      <c r="B489" s="116" t="s">
        <v>1043</v>
      </c>
      <c r="C489" s="111" t="s">
        <v>3033</v>
      </c>
      <c r="D489" s="164" t="s">
        <v>725</v>
      </c>
      <c r="E489" s="113"/>
      <c r="F489" s="117" t="s">
        <v>2207</v>
      </c>
      <c r="G489" s="110" t="str">
        <f t="shared" si="15"/>
        <v>4</v>
      </c>
      <c r="H489" s="114" t="str">
        <f>MID(F:F,9,2)</f>
        <v>4P</v>
      </c>
      <c r="I489" s="115">
        <f>VLOOKUP($H:$H,$M$5:$N$11,2,FALSE)</f>
        <v>66.62</v>
      </c>
      <c r="J489" s="115">
        <f>VLOOKUP($H:$H,$M$5:$P$11,4,FALSE)</f>
        <v>79.944</v>
      </c>
      <c r="K489" s="190"/>
      <c r="L489" s="197">
        <f t="shared" si="16"/>
        <v>71.9496</v>
      </c>
      <c r="S489" s="44"/>
    </row>
    <row r="490" spans="1:19" ht="15.6">
      <c r="A490" s="21"/>
      <c r="B490" s="110" t="s">
        <v>112</v>
      </c>
      <c r="C490" s="111" t="s">
        <v>113</v>
      </c>
      <c r="D490" s="164" t="s">
        <v>114</v>
      </c>
      <c r="E490" s="113"/>
      <c r="F490" s="114" t="s">
        <v>2190</v>
      </c>
      <c r="G490" s="110" t="str">
        <f t="shared" si="15"/>
        <v>4</v>
      </c>
      <c r="H490" s="114" t="str">
        <f>MID(F:F,9,2)</f>
        <v>4P</v>
      </c>
      <c r="I490" s="115">
        <f>VLOOKUP($H:$H,$M$5:$N$11,2,FALSE)</f>
        <v>66.62</v>
      </c>
      <c r="J490" s="115">
        <f>VLOOKUP($H:$H,$M$5:$P$11,4,FALSE)</f>
        <v>79.944</v>
      </c>
      <c r="K490" s="190"/>
      <c r="L490" s="197">
        <f t="shared" si="16"/>
        <v>71.9496</v>
      </c>
      <c r="S490" s="44"/>
    </row>
    <row r="491" spans="1:19" ht="15.6">
      <c r="A491" s="21"/>
      <c r="B491" s="110" t="s">
        <v>1065</v>
      </c>
      <c r="C491" s="111" t="s">
        <v>63</v>
      </c>
      <c r="D491" s="164" t="s">
        <v>64</v>
      </c>
      <c r="E491" s="113"/>
      <c r="F491" s="114" t="s">
        <v>2191</v>
      </c>
      <c r="G491" s="110" t="str">
        <f t="shared" si="15"/>
        <v>4</v>
      </c>
      <c r="H491" s="114" t="str">
        <f>MID(F:F,9,2)</f>
        <v>4P</v>
      </c>
      <c r="I491" s="115">
        <f>VLOOKUP($H:$H,$M$5:$N$11,2,FALSE)</f>
        <v>66.62</v>
      </c>
      <c r="J491" s="115">
        <f>VLOOKUP($H:$H,$M$5:$P$11,4,FALSE)</f>
        <v>79.944</v>
      </c>
      <c r="K491" s="190"/>
      <c r="L491" s="197">
        <f t="shared" si="16"/>
        <v>71.9496</v>
      </c>
      <c r="S491" s="44"/>
    </row>
    <row r="492" spans="1:19" ht="15.6">
      <c r="A492" s="21"/>
      <c r="B492" s="110" t="s">
        <v>106</v>
      </c>
      <c r="C492" s="111" t="s">
        <v>107</v>
      </c>
      <c r="D492" s="164" t="s">
        <v>108</v>
      </c>
      <c r="E492" s="113"/>
      <c r="F492" s="114" t="s">
        <v>2187</v>
      </c>
      <c r="G492" s="110" t="str">
        <f t="shared" si="15"/>
        <v>4</v>
      </c>
      <c r="H492" s="114" t="str">
        <f>MID(F:F,9,2)</f>
        <v>4P</v>
      </c>
      <c r="I492" s="115">
        <f>VLOOKUP($H:$H,$M$5:$N$11,2,FALSE)</f>
        <v>66.62</v>
      </c>
      <c r="J492" s="115">
        <f>VLOOKUP($H:$H,$M$5:$P$11,4,FALSE)</f>
        <v>79.944</v>
      </c>
      <c r="K492" s="190"/>
      <c r="L492" s="197">
        <f t="shared" si="16"/>
        <v>71.9496</v>
      </c>
      <c r="S492" s="44"/>
    </row>
    <row r="493" spans="1:19" ht="15.6">
      <c r="A493" s="21"/>
      <c r="B493" s="110" t="s">
        <v>1757</v>
      </c>
      <c r="C493" s="111" t="s">
        <v>85</v>
      </c>
      <c r="D493" s="164" t="s">
        <v>1717</v>
      </c>
      <c r="E493" s="113"/>
      <c r="F493" s="114" t="s">
        <v>2182</v>
      </c>
      <c r="G493" s="110" t="str">
        <f t="shared" si="15"/>
        <v>3</v>
      </c>
      <c r="H493" s="114" t="str">
        <f>MID(F:F,9,2)</f>
        <v>3P</v>
      </c>
      <c r="I493" s="115">
        <f>VLOOKUP($H:$H,$M$5:$N$11,2,FALSE)</f>
        <v>49.95</v>
      </c>
      <c r="J493" s="115">
        <f>VLOOKUP($H:$H,$M$5:$P$11,4,FALSE)</f>
        <v>59.94</v>
      </c>
      <c r="K493" s="190"/>
      <c r="L493" s="197">
        <f t="shared" si="16"/>
        <v>53.946</v>
      </c>
      <c r="S493" s="44"/>
    </row>
    <row r="494" spans="1:19" ht="15.6">
      <c r="A494" s="21"/>
      <c r="B494" s="110" t="s">
        <v>45</v>
      </c>
      <c r="C494" s="111" t="s">
        <v>4078</v>
      </c>
      <c r="D494" s="164" t="s">
        <v>3383</v>
      </c>
      <c r="E494" s="113"/>
      <c r="F494" s="114" t="s">
        <v>4079</v>
      </c>
      <c r="G494" s="110" t="str">
        <f t="shared" si="15"/>
        <v>4</v>
      </c>
      <c r="H494" s="114" t="str">
        <f>MID(F:F,9,2)</f>
        <v>4P</v>
      </c>
      <c r="I494" s="115">
        <f>VLOOKUP($H:$H,$M$5:$N$11,2,FALSE)</f>
        <v>66.62</v>
      </c>
      <c r="J494" s="115">
        <f>VLOOKUP($H:$H,$M$5:$P$11,4,FALSE)</f>
        <v>79.944</v>
      </c>
      <c r="K494" s="190"/>
      <c r="L494" s="197">
        <f t="shared" si="16"/>
        <v>71.9496</v>
      </c>
      <c r="S494" s="44"/>
    </row>
    <row r="495" spans="1:19" ht="15.6">
      <c r="A495" s="21"/>
      <c r="B495" s="110" t="s">
        <v>96</v>
      </c>
      <c r="C495" s="111" t="s">
        <v>97</v>
      </c>
      <c r="D495" s="164" t="s">
        <v>98</v>
      </c>
      <c r="E495" s="113"/>
      <c r="F495" s="114" t="s">
        <v>2183</v>
      </c>
      <c r="G495" s="110" t="str">
        <f t="shared" si="15"/>
        <v>3</v>
      </c>
      <c r="H495" s="114" t="str">
        <f>MID(F:F,9,2)</f>
        <v>3P</v>
      </c>
      <c r="I495" s="115">
        <f>VLOOKUP($H:$H,$M$5:$N$11,2,FALSE)</f>
        <v>49.95</v>
      </c>
      <c r="J495" s="115">
        <f>VLOOKUP($H:$H,$M$5:$P$11,4,FALSE)</f>
        <v>59.94</v>
      </c>
      <c r="K495" s="190"/>
      <c r="L495" s="197">
        <f t="shared" si="16"/>
        <v>53.946</v>
      </c>
      <c r="S495" s="44"/>
    </row>
    <row r="496" spans="1:19" ht="15.6">
      <c r="A496" s="31"/>
      <c r="B496" s="110" t="s">
        <v>102</v>
      </c>
      <c r="C496" s="111" t="s">
        <v>103</v>
      </c>
      <c r="D496" s="164" t="s">
        <v>4198</v>
      </c>
      <c r="E496" s="125"/>
      <c r="F496" s="114" t="s">
        <v>2185</v>
      </c>
      <c r="G496" s="110" t="str">
        <f t="shared" si="15"/>
        <v>3</v>
      </c>
      <c r="H496" s="114" t="str">
        <f>MID(F:F,9,2)</f>
        <v>3P</v>
      </c>
      <c r="I496" s="115">
        <f>VLOOKUP($H:$H,$M$5:$N$11,2,FALSE)</f>
        <v>49.95</v>
      </c>
      <c r="J496" s="115">
        <f>VLOOKUP($H:$H,$M$5:$P$11,4,FALSE)</f>
        <v>59.94</v>
      </c>
      <c r="K496" s="191"/>
      <c r="L496" s="197">
        <f t="shared" si="16"/>
        <v>53.946</v>
      </c>
      <c r="S496" s="44"/>
    </row>
    <row r="497" spans="1:19" ht="15.6">
      <c r="A497" s="21"/>
      <c r="B497" s="110" t="s">
        <v>99</v>
      </c>
      <c r="C497" s="111" t="s">
        <v>100</v>
      </c>
      <c r="D497" s="164" t="s">
        <v>101</v>
      </c>
      <c r="E497" s="113"/>
      <c r="F497" s="114" t="s">
        <v>2184</v>
      </c>
      <c r="G497" s="110" t="str">
        <f t="shared" si="15"/>
        <v>3</v>
      </c>
      <c r="H497" s="114" t="str">
        <f>MID(F:F,9,2)</f>
        <v>3P</v>
      </c>
      <c r="I497" s="115">
        <f>VLOOKUP($H:$H,$M$5:$N$11,2,FALSE)</f>
        <v>49.95</v>
      </c>
      <c r="J497" s="115">
        <f>VLOOKUP($H:$H,$M$5:$P$11,4,FALSE)</f>
        <v>59.94</v>
      </c>
      <c r="K497" s="190"/>
      <c r="L497" s="197">
        <f t="shared" si="16"/>
        <v>53.946</v>
      </c>
      <c r="S497" s="44"/>
    </row>
    <row r="498" spans="1:19" ht="15.6">
      <c r="A498" s="21"/>
      <c r="B498" s="118" t="s">
        <v>3691</v>
      </c>
      <c r="C498" s="119" t="s">
        <v>3601</v>
      </c>
      <c r="D498" s="165" t="s">
        <v>4200</v>
      </c>
      <c r="E498" s="113"/>
      <c r="F498" s="121" t="s">
        <v>3602</v>
      </c>
      <c r="G498" s="118" t="str">
        <f t="shared" si="15"/>
        <v>3</v>
      </c>
      <c r="H498" s="121" t="str">
        <f>MID(F:F,9,2)</f>
        <v>3P</v>
      </c>
      <c r="I498" s="122">
        <f>VLOOKUP($H:$H,$M$5:$N$11,2,FALSE)</f>
        <v>49.95</v>
      </c>
      <c r="J498" s="122">
        <f>VLOOKUP($H:$H,$M$5:$P$11,4,FALSE)</f>
        <v>59.94</v>
      </c>
      <c r="K498" s="190"/>
      <c r="L498" s="197">
        <f t="shared" si="16"/>
        <v>53.946</v>
      </c>
      <c r="S498" s="44"/>
    </row>
    <row r="499" spans="1:19" ht="15.6">
      <c r="A499" s="21"/>
      <c r="B499" s="110" t="s">
        <v>2744</v>
      </c>
      <c r="C499" s="111" t="s">
        <v>2745</v>
      </c>
      <c r="D499" s="164" t="s">
        <v>4199</v>
      </c>
      <c r="E499" s="113"/>
      <c r="F499" s="114" t="s">
        <v>2177</v>
      </c>
      <c r="G499" s="110" t="str">
        <f t="shared" si="15"/>
        <v>3</v>
      </c>
      <c r="H499" s="114" t="str">
        <f>MID(F:F,9,2)</f>
        <v>3P</v>
      </c>
      <c r="I499" s="115">
        <f>VLOOKUP($H:$H,$M$5:$N$11,2,FALSE)</f>
        <v>49.95</v>
      </c>
      <c r="J499" s="115">
        <f>VLOOKUP($H:$H,$M$5:$P$11,4,FALSE)</f>
        <v>59.94</v>
      </c>
      <c r="K499" s="190"/>
      <c r="L499" s="197">
        <f t="shared" si="16"/>
        <v>53.946</v>
      </c>
      <c r="S499" s="44"/>
    </row>
    <row r="500" spans="1:19" ht="15.6">
      <c r="A500" s="21"/>
      <c r="B500" s="110" t="s">
        <v>1674</v>
      </c>
      <c r="C500" s="111" t="s">
        <v>1675</v>
      </c>
      <c r="D500" s="164"/>
      <c r="E500" s="113"/>
      <c r="F500" s="114" t="s">
        <v>2213</v>
      </c>
      <c r="G500" s="110" t="str">
        <f t="shared" si="15"/>
        <v>4</v>
      </c>
      <c r="H500" s="114" t="str">
        <f>MID(F:F,9,2)</f>
        <v>4P</v>
      </c>
      <c r="I500" s="115">
        <f>VLOOKUP($H:$H,$M$5:$N$11,2,FALSE)</f>
        <v>66.62</v>
      </c>
      <c r="J500" s="115">
        <f>VLOOKUP($H:$H,$M$5:$P$11,4,FALSE)</f>
        <v>79.944</v>
      </c>
      <c r="K500" s="190"/>
      <c r="L500" s="197">
        <f t="shared" si="16"/>
        <v>71.9496</v>
      </c>
      <c r="S500" s="44"/>
    </row>
    <row r="501" spans="1:19" ht="15.6">
      <c r="A501" s="21"/>
      <c r="B501" s="116" t="s">
        <v>1043</v>
      </c>
      <c r="C501" s="111" t="s">
        <v>2944</v>
      </c>
      <c r="D501" s="164" t="s">
        <v>2945</v>
      </c>
      <c r="E501" s="113"/>
      <c r="F501" s="114" t="s">
        <v>2212</v>
      </c>
      <c r="G501" s="110" t="str">
        <f t="shared" si="15"/>
        <v>4</v>
      </c>
      <c r="H501" s="114" t="str">
        <f>MID(F:F,9,2)</f>
        <v>4P</v>
      </c>
      <c r="I501" s="115">
        <f>VLOOKUP($H:$H,$M$5:$N$11,2,FALSE)</f>
        <v>66.62</v>
      </c>
      <c r="J501" s="115">
        <f>VLOOKUP($H:$H,$M$5:$P$11,4,FALSE)</f>
        <v>79.944</v>
      </c>
      <c r="K501" s="190"/>
      <c r="L501" s="197">
        <f t="shared" si="16"/>
        <v>71.9496</v>
      </c>
      <c r="S501" s="44"/>
    </row>
    <row r="502" spans="1:19" ht="15.6">
      <c r="A502" s="21"/>
      <c r="B502" s="110" t="s">
        <v>104</v>
      </c>
      <c r="C502" s="111" t="s">
        <v>105</v>
      </c>
      <c r="D502" s="164" t="s">
        <v>4257</v>
      </c>
      <c r="E502" s="113"/>
      <c r="F502" s="114" t="s">
        <v>2186</v>
      </c>
      <c r="G502" s="110" t="str">
        <f t="shared" si="15"/>
        <v>3</v>
      </c>
      <c r="H502" s="114" t="str">
        <f>MID(F:F,9,2)</f>
        <v>3P</v>
      </c>
      <c r="I502" s="115">
        <f>VLOOKUP($H:$H,$M$5:$N$11,2,FALSE)</f>
        <v>49.95</v>
      </c>
      <c r="J502" s="115">
        <f>VLOOKUP($H:$H,$M$5:$P$11,4,FALSE)</f>
        <v>59.94</v>
      </c>
      <c r="K502" s="190"/>
      <c r="L502" s="197">
        <f t="shared" si="16"/>
        <v>53.946</v>
      </c>
      <c r="S502" s="44"/>
    </row>
    <row r="503" spans="1:19" ht="15.6">
      <c r="A503" s="21"/>
      <c r="B503" s="110" t="s">
        <v>3462</v>
      </c>
      <c r="C503" s="111" t="s">
        <v>1071</v>
      </c>
      <c r="D503" s="164" t="s">
        <v>4196</v>
      </c>
      <c r="E503" s="113"/>
      <c r="F503" s="114" t="s">
        <v>2216</v>
      </c>
      <c r="G503" s="110" t="str">
        <f t="shared" si="15"/>
        <v>3</v>
      </c>
      <c r="H503" s="114" t="str">
        <f>MID(F:F,9,2)</f>
        <v>3P</v>
      </c>
      <c r="I503" s="115">
        <f>VLOOKUP($H:$H,$M$5:$N$11,2,FALSE)</f>
        <v>49.95</v>
      </c>
      <c r="J503" s="115">
        <f>VLOOKUP($H:$H,$M$5:$P$11,4,FALSE)</f>
        <v>59.94</v>
      </c>
      <c r="K503" s="190"/>
      <c r="L503" s="197">
        <f t="shared" si="16"/>
        <v>53.946</v>
      </c>
      <c r="S503" s="44"/>
    </row>
    <row r="504" spans="1:19" ht="15.6">
      <c r="A504" s="21"/>
      <c r="B504" s="110" t="s">
        <v>1069</v>
      </c>
      <c r="C504" s="111" t="s">
        <v>1070</v>
      </c>
      <c r="D504" s="164" t="s">
        <v>4201</v>
      </c>
      <c r="E504" s="113"/>
      <c r="F504" s="114" t="s">
        <v>2215</v>
      </c>
      <c r="G504" s="110" t="str">
        <f t="shared" si="15"/>
        <v>3</v>
      </c>
      <c r="H504" s="114" t="str">
        <f>MID(F:F,9,2)</f>
        <v>3P</v>
      </c>
      <c r="I504" s="115">
        <f>VLOOKUP($H:$H,$M$5:$N$11,2,FALSE)</f>
        <v>49.95</v>
      </c>
      <c r="J504" s="115">
        <f>VLOOKUP($H:$H,$M$5:$P$11,4,FALSE)</f>
        <v>59.94</v>
      </c>
      <c r="K504" s="190"/>
      <c r="L504" s="197">
        <f t="shared" si="16"/>
        <v>53.946</v>
      </c>
      <c r="S504" s="44"/>
    </row>
    <row r="505" spans="1:19" ht="15.6">
      <c r="A505" s="21"/>
      <c r="B505" s="116" t="s">
        <v>1069</v>
      </c>
      <c r="C505" s="111" t="s">
        <v>1141</v>
      </c>
      <c r="D505" s="164" t="s">
        <v>4181</v>
      </c>
      <c r="E505" s="113"/>
      <c r="F505" s="117" t="s">
        <v>2217</v>
      </c>
      <c r="G505" s="110" t="str">
        <f t="shared" si="15"/>
        <v>3</v>
      </c>
      <c r="H505" s="114" t="str">
        <f>MID(F:F,9,2)</f>
        <v>3P</v>
      </c>
      <c r="I505" s="115">
        <f>VLOOKUP($H:$H,$M$5:$N$11,2,FALSE)</f>
        <v>49.95</v>
      </c>
      <c r="J505" s="115">
        <f>VLOOKUP($H:$H,$M$5:$P$11,4,FALSE)</f>
        <v>59.94</v>
      </c>
      <c r="K505" s="190"/>
      <c r="L505" s="197">
        <f t="shared" si="16"/>
        <v>53.946</v>
      </c>
      <c r="S505" s="44"/>
    </row>
    <row r="506" spans="1:19" ht="15.6">
      <c r="A506" s="21"/>
      <c r="B506" s="110" t="s">
        <v>86</v>
      </c>
      <c r="C506" s="111" t="s">
        <v>87</v>
      </c>
      <c r="D506" s="164" t="s">
        <v>4202</v>
      </c>
      <c r="E506" s="113"/>
      <c r="F506" s="114" t="s">
        <v>2219</v>
      </c>
      <c r="G506" s="110" t="str">
        <f t="shared" si="15"/>
        <v>3</v>
      </c>
      <c r="H506" s="114" t="str">
        <f>MID(F:F,9,2)</f>
        <v>3P</v>
      </c>
      <c r="I506" s="115">
        <f>VLOOKUP($H:$H,$M$5:$N$11,2,FALSE)</f>
        <v>49.95</v>
      </c>
      <c r="J506" s="115">
        <f>VLOOKUP($H:$H,$M$5:$P$11,4,FALSE)</f>
        <v>59.94</v>
      </c>
      <c r="K506" s="190"/>
      <c r="L506" s="197">
        <f t="shared" si="16"/>
        <v>53.946</v>
      </c>
      <c r="S506" s="44"/>
    </row>
    <row r="507" spans="1:19" ht="15.6">
      <c r="A507" s="21"/>
      <c r="B507" s="110" t="s">
        <v>1072</v>
      </c>
      <c r="C507" s="111" t="s">
        <v>1073</v>
      </c>
      <c r="D507" s="164" t="s">
        <v>4258</v>
      </c>
      <c r="E507" s="113"/>
      <c r="F507" s="114" t="s">
        <v>2218</v>
      </c>
      <c r="G507" s="110" t="str">
        <f t="shared" si="15"/>
        <v>5</v>
      </c>
      <c r="H507" s="114" t="str">
        <f>MID(F:F,9,2)</f>
        <v>5P</v>
      </c>
      <c r="I507" s="115">
        <f>VLOOKUP($H:$H,$M$5:$N$11,2,FALSE)</f>
        <v>83.28</v>
      </c>
      <c r="J507" s="115">
        <f>VLOOKUP($H:$H,$M$5:$P$11,4,FALSE)</f>
        <v>99.944328</v>
      </c>
      <c r="K507" s="190"/>
      <c r="L507" s="197">
        <f t="shared" si="16"/>
        <v>89.9498952</v>
      </c>
      <c r="S507" s="44"/>
    </row>
    <row r="508" spans="1:19" ht="15.6">
      <c r="A508" s="21"/>
      <c r="B508" s="110" t="s">
        <v>88</v>
      </c>
      <c r="C508" s="111" t="s">
        <v>4070</v>
      </c>
      <c r="D508" s="164" t="s">
        <v>4014</v>
      </c>
      <c r="E508" s="113"/>
      <c r="F508" s="114" t="s">
        <v>4069</v>
      </c>
      <c r="G508" s="110" t="str">
        <f t="shared" si="15"/>
        <v>4</v>
      </c>
      <c r="H508" s="114" t="str">
        <f>MID(F:F,9,2)</f>
        <v>4P</v>
      </c>
      <c r="I508" s="115">
        <f>VLOOKUP($H:$H,$M$5:$N$11,2,FALSE)</f>
        <v>66.62</v>
      </c>
      <c r="J508" s="115">
        <f>VLOOKUP($H:$H,$M$5:$P$11,4,FALSE)</f>
        <v>79.944</v>
      </c>
      <c r="K508" s="190"/>
      <c r="L508" s="197">
        <f t="shared" si="16"/>
        <v>71.9496</v>
      </c>
      <c r="S508" s="44"/>
    </row>
    <row r="509" spans="1:19" ht="15.6">
      <c r="A509" s="21"/>
      <c r="B509" s="110" t="s">
        <v>91</v>
      </c>
      <c r="C509" s="111" t="s">
        <v>92</v>
      </c>
      <c r="D509" s="164" t="s">
        <v>4203</v>
      </c>
      <c r="E509" s="113"/>
      <c r="F509" s="114" t="s">
        <v>2221</v>
      </c>
      <c r="G509" s="110" t="str">
        <f t="shared" si="15"/>
        <v>4</v>
      </c>
      <c r="H509" s="114" t="str">
        <f>MID(F:F,9,2)</f>
        <v>4P</v>
      </c>
      <c r="I509" s="115">
        <f>VLOOKUP($H:$H,$M$5:$N$11,2,FALSE)</f>
        <v>66.62</v>
      </c>
      <c r="J509" s="115">
        <f>VLOOKUP($H:$H,$M$5:$P$11,4,FALSE)</f>
        <v>79.944</v>
      </c>
      <c r="K509" s="190"/>
      <c r="L509" s="197">
        <f t="shared" si="16"/>
        <v>71.9496</v>
      </c>
      <c r="S509" s="44"/>
    </row>
    <row r="510" spans="1:19" ht="15.6">
      <c r="A510" s="21"/>
      <c r="B510" s="110" t="s">
        <v>89</v>
      </c>
      <c r="C510" s="111" t="s">
        <v>3947</v>
      </c>
      <c r="D510" s="164"/>
      <c r="E510" s="113"/>
      <c r="F510" s="114" t="s">
        <v>3948</v>
      </c>
      <c r="G510" s="110" t="str">
        <f t="shared" si="15"/>
        <v>4</v>
      </c>
      <c r="H510" s="114" t="str">
        <f>MID(F:F,9,2)</f>
        <v>4P</v>
      </c>
      <c r="I510" s="115">
        <f>VLOOKUP($H:$H,$M$5:$N$11,2,FALSE)</f>
        <v>66.62</v>
      </c>
      <c r="J510" s="115">
        <f>VLOOKUP($H:$H,$M$5:$P$11,4,FALSE)</f>
        <v>79.944</v>
      </c>
      <c r="K510" s="190"/>
      <c r="L510" s="197">
        <f t="shared" si="16"/>
        <v>71.9496</v>
      </c>
      <c r="S510" s="44"/>
    </row>
    <row r="511" spans="1:19" ht="15.6">
      <c r="A511" s="21"/>
      <c r="B511" s="110" t="s">
        <v>89</v>
      </c>
      <c r="C511" s="111" t="s">
        <v>4310</v>
      </c>
      <c r="D511" s="164"/>
      <c r="E511" s="113"/>
      <c r="F511" s="114" t="s">
        <v>4311</v>
      </c>
      <c r="G511" s="110" t="str">
        <f t="shared" si="15"/>
        <v>4</v>
      </c>
      <c r="H511" s="114" t="str">
        <f>MID(F:F,9,2)</f>
        <v>4P</v>
      </c>
      <c r="I511" s="115">
        <f>VLOOKUP($H:$H,$M$5:$N$11,2,FALSE)</f>
        <v>66.62</v>
      </c>
      <c r="J511" s="115">
        <f>VLOOKUP($H:$H,$M$5:$P$11,4,FALSE)</f>
        <v>79.944</v>
      </c>
      <c r="K511" s="190"/>
      <c r="L511" s="197">
        <f t="shared" si="16"/>
        <v>71.9496</v>
      </c>
      <c r="S511" s="44"/>
    </row>
    <row r="512" spans="1:19" ht="15.6">
      <c r="A512" s="21"/>
      <c r="B512" s="110" t="s">
        <v>89</v>
      </c>
      <c r="C512" s="111" t="s">
        <v>90</v>
      </c>
      <c r="D512" s="164" t="s">
        <v>4204</v>
      </c>
      <c r="E512" s="113"/>
      <c r="F512" s="114" t="s">
        <v>2220</v>
      </c>
      <c r="G512" s="110" t="str">
        <f t="shared" si="15"/>
        <v>5</v>
      </c>
      <c r="H512" s="114" t="str">
        <f>MID(F:F,9,2)</f>
        <v>5P</v>
      </c>
      <c r="I512" s="115">
        <f>VLOOKUP($H:$H,$M$5:$N$11,2,FALSE)</f>
        <v>83.28</v>
      </c>
      <c r="J512" s="115">
        <f>VLOOKUP($H:$H,$M$5:$P$11,4,FALSE)</f>
        <v>99.944328</v>
      </c>
      <c r="K512" s="190"/>
      <c r="L512" s="197">
        <f t="shared" si="16"/>
        <v>89.9498952</v>
      </c>
      <c r="S512" s="44"/>
    </row>
    <row r="513" spans="1:19" ht="15.6">
      <c r="A513" s="21"/>
      <c r="B513" s="110" t="s">
        <v>3724</v>
      </c>
      <c r="C513" s="111" t="s">
        <v>3725</v>
      </c>
      <c r="D513" s="164" t="s">
        <v>4205</v>
      </c>
      <c r="E513" s="113"/>
      <c r="F513" s="114" t="s">
        <v>2228</v>
      </c>
      <c r="G513" s="110" t="str">
        <f t="shared" si="15"/>
        <v>6</v>
      </c>
      <c r="H513" s="114" t="str">
        <f>MID(F:F,9,2)</f>
        <v>6P</v>
      </c>
      <c r="I513" s="115">
        <f>VLOOKUP($H:$H,$M$5:$N$11,2,FALSE)</f>
        <v>99.95</v>
      </c>
      <c r="J513" s="115">
        <f>VLOOKUP($H:$H,$M$5:$P$11,4,FALSE)</f>
        <v>119.94</v>
      </c>
      <c r="K513" s="190"/>
      <c r="L513" s="197">
        <f t="shared" si="16"/>
        <v>107.946</v>
      </c>
      <c r="S513" s="44"/>
    </row>
    <row r="514" spans="1:19" ht="15.6">
      <c r="A514" s="21"/>
      <c r="B514" s="110" t="s">
        <v>1781</v>
      </c>
      <c r="C514" s="111" t="s">
        <v>1782</v>
      </c>
      <c r="D514" s="164" t="s">
        <v>1783</v>
      </c>
      <c r="E514" s="113"/>
      <c r="F514" s="114" t="s">
        <v>2222</v>
      </c>
      <c r="G514" s="110" t="str">
        <f t="shared" si="15"/>
        <v>4</v>
      </c>
      <c r="H514" s="114" t="str">
        <f>MID(F:F,9,2)</f>
        <v>4P</v>
      </c>
      <c r="I514" s="115">
        <f>VLOOKUP($H:$H,$M$5:$N$11,2,FALSE)</f>
        <v>66.62</v>
      </c>
      <c r="J514" s="115">
        <f>VLOOKUP($H:$H,$M$5:$P$11,4,FALSE)</f>
        <v>79.944</v>
      </c>
      <c r="K514" s="190"/>
      <c r="L514" s="197">
        <f t="shared" si="16"/>
        <v>71.9496</v>
      </c>
      <c r="S514" s="44"/>
    </row>
    <row r="515" spans="1:19" ht="15.6">
      <c r="A515" s="21"/>
      <c r="B515" s="110" t="s">
        <v>1784</v>
      </c>
      <c r="C515" s="111" t="s">
        <v>3713</v>
      </c>
      <c r="D515" s="164" t="s">
        <v>3714</v>
      </c>
      <c r="E515" s="113"/>
      <c r="F515" s="114" t="s">
        <v>2223</v>
      </c>
      <c r="G515" s="110" t="str">
        <f t="shared" si="15"/>
        <v>4</v>
      </c>
      <c r="H515" s="114" t="str">
        <f>MID(F:F,9,2)</f>
        <v>4P</v>
      </c>
      <c r="I515" s="115">
        <f>VLOOKUP($H:$H,$M$5:$N$11,2,FALSE)</f>
        <v>66.62</v>
      </c>
      <c r="J515" s="115">
        <f>VLOOKUP($H:$H,$M$5:$P$11,4,FALSE)</f>
        <v>79.944</v>
      </c>
      <c r="K515" s="190"/>
      <c r="L515" s="197">
        <f t="shared" si="16"/>
        <v>71.9496</v>
      </c>
      <c r="S515" s="44"/>
    </row>
    <row r="516" spans="1:19" ht="15.6">
      <c r="A516" s="21"/>
      <c r="B516" s="110" t="s">
        <v>3715</v>
      </c>
      <c r="C516" s="111" t="s">
        <v>3716</v>
      </c>
      <c r="D516" s="164" t="s">
        <v>3717</v>
      </c>
      <c r="E516" s="113"/>
      <c r="F516" s="114" t="s">
        <v>2224</v>
      </c>
      <c r="G516" s="110" t="str">
        <f t="shared" si="15"/>
        <v>4</v>
      </c>
      <c r="H516" s="114" t="str">
        <f>MID(F:F,9,2)</f>
        <v>4P</v>
      </c>
      <c r="I516" s="115">
        <f>VLOOKUP($H:$H,$M$5:$N$11,2,FALSE)</f>
        <v>66.62</v>
      </c>
      <c r="J516" s="115">
        <f>VLOOKUP($H:$H,$M$5:$P$11,4,FALSE)</f>
        <v>79.944</v>
      </c>
      <c r="K516" s="190"/>
      <c r="L516" s="197">
        <f t="shared" si="16"/>
        <v>71.9496</v>
      </c>
      <c r="S516" s="44"/>
    </row>
    <row r="517" spans="1:19" ht="15.6">
      <c r="A517" s="21"/>
      <c r="B517" s="110" t="s">
        <v>3718</v>
      </c>
      <c r="C517" s="111" t="s">
        <v>3719</v>
      </c>
      <c r="D517" s="164" t="s">
        <v>4260</v>
      </c>
      <c r="E517" s="113"/>
      <c r="F517" s="114" t="s">
        <v>2225</v>
      </c>
      <c r="G517" s="110" t="str">
        <f aca="true" t="shared" si="17" ref="G517:G580">LEFT(H517,1)</f>
        <v>4</v>
      </c>
      <c r="H517" s="114" t="str">
        <f>MID(F:F,9,2)</f>
        <v>4P</v>
      </c>
      <c r="I517" s="115">
        <f>VLOOKUP($H:$H,$M$5:$N$11,2,FALSE)</f>
        <v>66.62</v>
      </c>
      <c r="J517" s="115">
        <f>VLOOKUP($H:$H,$M$5:$P$11,4,FALSE)</f>
        <v>79.944</v>
      </c>
      <c r="K517" s="190"/>
      <c r="L517" s="197">
        <f t="shared" si="16"/>
        <v>71.9496</v>
      </c>
      <c r="S517" s="44"/>
    </row>
    <row r="518" spans="1:19" ht="15.6">
      <c r="A518" s="21"/>
      <c r="B518" s="110" t="s">
        <v>3722</v>
      </c>
      <c r="C518" s="111" t="s">
        <v>3723</v>
      </c>
      <c r="D518" s="164"/>
      <c r="E518" s="113"/>
      <c r="F518" s="114" t="s">
        <v>2227</v>
      </c>
      <c r="G518" s="110" t="str">
        <f t="shared" si="17"/>
        <v>4</v>
      </c>
      <c r="H518" s="114" t="str">
        <f>MID(F:F,9,2)</f>
        <v>4P</v>
      </c>
      <c r="I518" s="115">
        <f>VLOOKUP($H:$H,$M$5:$N$11,2,FALSE)</f>
        <v>66.62</v>
      </c>
      <c r="J518" s="115">
        <f>VLOOKUP($H:$H,$M$5:$P$11,4,FALSE)</f>
        <v>79.944</v>
      </c>
      <c r="K518" s="190"/>
      <c r="L518" s="197">
        <f aca="true" t="shared" si="18" ref="L518:L581">J518*0.9</f>
        <v>71.9496</v>
      </c>
      <c r="S518" s="44"/>
    </row>
    <row r="519" spans="1:19" ht="15.6">
      <c r="A519" s="21"/>
      <c r="B519" s="110" t="s">
        <v>41</v>
      </c>
      <c r="C519" s="111" t="s">
        <v>4134</v>
      </c>
      <c r="D519" s="164" t="s">
        <v>4135</v>
      </c>
      <c r="E519" s="113"/>
      <c r="F519" s="114" t="s">
        <v>4136</v>
      </c>
      <c r="G519" s="110" t="str">
        <f t="shared" si="17"/>
        <v>4</v>
      </c>
      <c r="H519" s="114" t="str">
        <f>MID(F:F,9,2)</f>
        <v>4P</v>
      </c>
      <c r="I519" s="115">
        <f>VLOOKUP($H:$H,$M$5:$N$11,2,FALSE)</f>
        <v>66.62</v>
      </c>
      <c r="J519" s="115">
        <f>VLOOKUP($H:$H,$M$5:$P$11,4,FALSE)</f>
        <v>79.944</v>
      </c>
      <c r="K519" s="190"/>
      <c r="L519" s="197">
        <f t="shared" si="18"/>
        <v>71.9496</v>
      </c>
      <c r="S519" s="44"/>
    </row>
    <row r="520" spans="1:19" ht="15.6">
      <c r="A520" s="21"/>
      <c r="B520" s="110" t="s">
        <v>3720</v>
      </c>
      <c r="C520" s="111" t="s">
        <v>3721</v>
      </c>
      <c r="D520" s="164" t="s">
        <v>4261</v>
      </c>
      <c r="E520" s="113"/>
      <c r="F520" s="114" t="s">
        <v>2226</v>
      </c>
      <c r="G520" s="110" t="str">
        <f t="shared" si="17"/>
        <v>4</v>
      </c>
      <c r="H520" s="114" t="str">
        <f>MID(F:F,9,2)</f>
        <v>4P</v>
      </c>
      <c r="I520" s="115">
        <f>VLOOKUP($H:$H,$M$5:$N$11,2,FALSE)</f>
        <v>66.62</v>
      </c>
      <c r="J520" s="115">
        <f>VLOOKUP($H:$H,$M$5:$P$11,4,FALSE)</f>
        <v>79.944</v>
      </c>
      <c r="K520" s="190"/>
      <c r="L520" s="197">
        <f t="shared" si="18"/>
        <v>71.9496</v>
      </c>
      <c r="S520" s="44"/>
    </row>
    <row r="521" spans="1:19" ht="15.6">
      <c r="A521" s="21"/>
      <c r="B521" s="110" t="s">
        <v>41</v>
      </c>
      <c r="C521" s="111" t="s">
        <v>42</v>
      </c>
      <c r="D521" s="164" t="s">
        <v>4206</v>
      </c>
      <c r="E521" s="113"/>
      <c r="F521" s="114" t="s">
        <v>2229</v>
      </c>
      <c r="G521" s="110" t="str">
        <f t="shared" si="17"/>
        <v>4</v>
      </c>
      <c r="H521" s="114" t="str">
        <f>MID(F:F,9,2)</f>
        <v>4P</v>
      </c>
      <c r="I521" s="115">
        <f>VLOOKUP($H:$H,$M$5:$N$11,2,FALSE)</f>
        <v>66.62</v>
      </c>
      <c r="J521" s="115">
        <f>VLOOKUP($H:$H,$M$5:$P$11,4,FALSE)</f>
        <v>79.944</v>
      </c>
      <c r="K521" s="190"/>
      <c r="L521" s="197">
        <f t="shared" si="18"/>
        <v>71.9496</v>
      </c>
      <c r="S521" s="44"/>
    </row>
    <row r="522" spans="1:19" ht="15.6">
      <c r="A522" s="21"/>
      <c r="B522" s="110" t="s">
        <v>1056</v>
      </c>
      <c r="C522" s="111" t="s">
        <v>1057</v>
      </c>
      <c r="D522" s="164" t="s">
        <v>4207</v>
      </c>
      <c r="E522" s="113"/>
      <c r="F522" s="114" t="s">
        <v>2230</v>
      </c>
      <c r="G522" s="110" t="str">
        <f t="shared" si="17"/>
        <v>4</v>
      </c>
      <c r="H522" s="114" t="str">
        <f>MID(F:F,9,2)</f>
        <v>4P</v>
      </c>
      <c r="I522" s="115">
        <f>VLOOKUP($H:$H,$M$5:$N$11,2,FALSE)</f>
        <v>66.62</v>
      </c>
      <c r="J522" s="115">
        <f>VLOOKUP($H:$H,$M$5:$P$11,4,FALSE)</f>
        <v>79.944</v>
      </c>
      <c r="K522" s="190"/>
      <c r="L522" s="197">
        <f t="shared" si="18"/>
        <v>71.9496</v>
      </c>
      <c r="S522" s="44"/>
    </row>
    <row r="523" spans="1:19" ht="15.6">
      <c r="A523" s="21"/>
      <c r="B523" s="110" t="s">
        <v>3727</v>
      </c>
      <c r="C523" s="111" t="s">
        <v>3728</v>
      </c>
      <c r="D523" s="164" t="s">
        <v>4262</v>
      </c>
      <c r="E523" s="113"/>
      <c r="F523" s="114" t="s">
        <v>2231</v>
      </c>
      <c r="G523" s="110" t="str">
        <f t="shared" si="17"/>
        <v>4</v>
      </c>
      <c r="H523" s="114" t="str">
        <f>MID(F:F,9,2)</f>
        <v>4P</v>
      </c>
      <c r="I523" s="115">
        <f>VLOOKUP($H:$H,$M$5:$N$11,2,FALSE)</f>
        <v>66.62</v>
      </c>
      <c r="J523" s="115">
        <f>VLOOKUP($H:$H,$M$5:$P$11,4,FALSE)</f>
        <v>79.944</v>
      </c>
      <c r="K523" s="190"/>
      <c r="L523" s="197">
        <f t="shared" si="18"/>
        <v>71.9496</v>
      </c>
      <c r="S523" s="44"/>
    </row>
    <row r="524" spans="1:19" ht="15.6">
      <c r="A524" s="21"/>
      <c r="B524" s="110" t="s">
        <v>320</v>
      </c>
      <c r="C524" s="111" t="s">
        <v>321</v>
      </c>
      <c r="D524" s="164" t="s">
        <v>3613</v>
      </c>
      <c r="E524" s="113"/>
      <c r="F524" s="114" t="s">
        <v>2239</v>
      </c>
      <c r="G524" s="110" t="str">
        <f t="shared" si="17"/>
        <v>3</v>
      </c>
      <c r="H524" s="114" t="str">
        <f>MID(F:F,9,2)</f>
        <v>3P</v>
      </c>
      <c r="I524" s="115">
        <f>VLOOKUP($H:$H,$M$5:$N$11,2,FALSE)</f>
        <v>49.95</v>
      </c>
      <c r="J524" s="115">
        <f>VLOOKUP($H:$H,$M$5:$P$11,4,FALSE)</f>
        <v>59.94</v>
      </c>
      <c r="K524" s="190"/>
      <c r="L524" s="197">
        <f t="shared" si="18"/>
        <v>53.946</v>
      </c>
      <c r="S524" s="44"/>
    </row>
    <row r="525" spans="1:19" ht="15.6">
      <c r="A525" s="21"/>
      <c r="B525" s="110" t="s">
        <v>318</v>
      </c>
      <c r="C525" s="111" t="s">
        <v>319</v>
      </c>
      <c r="D525" s="164" t="s">
        <v>3612</v>
      </c>
      <c r="E525" s="113"/>
      <c r="F525" s="114" t="s">
        <v>2238</v>
      </c>
      <c r="G525" s="110" t="str">
        <f t="shared" si="17"/>
        <v>3</v>
      </c>
      <c r="H525" s="114" t="str">
        <f>MID(F:F,9,2)</f>
        <v>3P</v>
      </c>
      <c r="I525" s="115">
        <f>VLOOKUP($H:$H,$M$5:$N$11,2,FALSE)</f>
        <v>49.95</v>
      </c>
      <c r="J525" s="115">
        <f>VLOOKUP($H:$H,$M$5:$P$11,4,FALSE)</f>
        <v>59.94</v>
      </c>
      <c r="K525" s="190"/>
      <c r="L525" s="197">
        <f t="shared" si="18"/>
        <v>53.946</v>
      </c>
      <c r="S525" s="44"/>
    </row>
    <row r="526" spans="1:19" ht="15.6">
      <c r="A526" s="21"/>
      <c r="B526" s="110" t="s">
        <v>3729</v>
      </c>
      <c r="C526" s="111" t="s">
        <v>2750</v>
      </c>
      <c r="D526" s="164" t="s">
        <v>1718</v>
      </c>
      <c r="E526" s="113"/>
      <c r="F526" s="114" t="s">
        <v>2242</v>
      </c>
      <c r="G526" s="110" t="str">
        <f t="shared" si="17"/>
        <v>4</v>
      </c>
      <c r="H526" s="114" t="str">
        <f>MID(F:F,9,2)</f>
        <v>4P</v>
      </c>
      <c r="I526" s="115">
        <f>VLOOKUP($H:$H,$M$5:$N$11,2,FALSE)</f>
        <v>66.62</v>
      </c>
      <c r="J526" s="115">
        <f>VLOOKUP($H:$H,$M$5:$P$11,4,FALSE)</f>
        <v>79.944</v>
      </c>
      <c r="K526" s="190"/>
      <c r="L526" s="197">
        <f t="shared" si="18"/>
        <v>71.9496</v>
      </c>
      <c r="S526" s="44"/>
    </row>
    <row r="527" spans="1:19" ht="15.6">
      <c r="A527" s="21"/>
      <c r="B527" s="110" t="s">
        <v>1702</v>
      </c>
      <c r="C527" s="111" t="s">
        <v>1703</v>
      </c>
      <c r="D527" s="164" t="s">
        <v>143</v>
      </c>
      <c r="E527" s="113"/>
      <c r="F527" s="114" t="s">
        <v>2245</v>
      </c>
      <c r="G527" s="110" t="str">
        <f t="shared" si="17"/>
        <v>5</v>
      </c>
      <c r="H527" s="114" t="str">
        <f>MID(F:F,9,2)</f>
        <v>5P</v>
      </c>
      <c r="I527" s="115">
        <f>VLOOKUP($H:$H,$M$5:$N$11,2,FALSE)</f>
        <v>83.28</v>
      </c>
      <c r="J527" s="115">
        <f>VLOOKUP($H:$H,$M$5:$P$11,4,FALSE)</f>
        <v>99.944328</v>
      </c>
      <c r="K527" s="190"/>
      <c r="L527" s="197">
        <f t="shared" si="18"/>
        <v>89.9498952</v>
      </c>
      <c r="S527" s="44"/>
    </row>
    <row r="528" spans="1:19" ht="15.6">
      <c r="A528" s="21"/>
      <c r="B528" s="110" t="s">
        <v>2754</v>
      </c>
      <c r="C528" s="111" t="s">
        <v>2755</v>
      </c>
      <c r="D528" s="164" t="s">
        <v>2756</v>
      </c>
      <c r="E528" s="113"/>
      <c r="F528" s="114" t="s">
        <v>2244</v>
      </c>
      <c r="G528" s="110" t="str">
        <f t="shared" si="17"/>
        <v>5</v>
      </c>
      <c r="H528" s="114" t="str">
        <f>MID(F:F,9,2)</f>
        <v>5P</v>
      </c>
      <c r="I528" s="115">
        <f>VLOOKUP($H:$H,$M$5:$N$11,2,FALSE)</f>
        <v>83.28</v>
      </c>
      <c r="J528" s="115">
        <f>VLOOKUP($H:$H,$M$5:$P$11,4,FALSE)</f>
        <v>99.944328</v>
      </c>
      <c r="K528" s="190"/>
      <c r="L528" s="197">
        <f t="shared" si="18"/>
        <v>89.9498952</v>
      </c>
      <c r="S528" s="44"/>
    </row>
    <row r="529" spans="1:19" ht="15.6">
      <c r="A529" s="21"/>
      <c r="B529" s="110" t="s">
        <v>2748</v>
      </c>
      <c r="C529" s="111" t="s">
        <v>2749</v>
      </c>
      <c r="D529" s="164" t="s">
        <v>3615</v>
      </c>
      <c r="E529" s="113"/>
      <c r="F529" s="114" t="s">
        <v>2241</v>
      </c>
      <c r="G529" s="110" t="str">
        <f t="shared" si="17"/>
        <v>4</v>
      </c>
      <c r="H529" s="114" t="str">
        <f>MID(F:F,9,2)</f>
        <v>4P</v>
      </c>
      <c r="I529" s="115">
        <f>VLOOKUP($H:$H,$M$5:$N$11,2,FALSE)</f>
        <v>66.62</v>
      </c>
      <c r="J529" s="115">
        <f>VLOOKUP($H:$H,$M$5:$P$11,4,FALSE)</f>
        <v>79.944</v>
      </c>
      <c r="K529" s="190"/>
      <c r="L529" s="197">
        <f t="shared" si="18"/>
        <v>71.9496</v>
      </c>
      <c r="S529" s="44"/>
    </row>
    <row r="530" spans="1:19" ht="15.6">
      <c r="A530" s="21"/>
      <c r="B530" s="110" t="s">
        <v>2746</v>
      </c>
      <c r="C530" s="111" t="s">
        <v>2747</v>
      </c>
      <c r="D530" s="164" t="s">
        <v>3614</v>
      </c>
      <c r="E530" s="113"/>
      <c r="F530" s="114" t="s">
        <v>2240</v>
      </c>
      <c r="G530" s="110" t="str">
        <f t="shared" si="17"/>
        <v>3</v>
      </c>
      <c r="H530" s="114" t="str">
        <f>MID(F:F,9,2)</f>
        <v>3P</v>
      </c>
      <c r="I530" s="115">
        <f>VLOOKUP($H:$H,$M$5:$N$11,2,FALSE)</f>
        <v>49.95</v>
      </c>
      <c r="J530" s="115">
        <f>VLOOKUP($H:$H,$M$5:$P$11,4,FALSE)</f>
        <v>59.94</v>
      </c>
      <c r="K530" s="190"/>
      <c r="L530" s="197">
        <f t="shared" si="18"/>
        <v>53.946</v>
      </c>
      <c r="S530" s="44"/>
    </row>
    <row r="531" spans="1:19" ht="15.6">
      <c r="A531" s="21"/>
      <c r="B531" s="110" t="s">
        <v>2752</v>
      </c>
      <c r="C531" s="111" t="s">
        <v>2753</v>
      </c>
      <c r="D531" s="164" t="s">
        <v>1694</v>
      </c>
      <c r="E531" s="113"/>
      <c r="F531" s="114" t="s">
        <v>2243</v>
      </c>
      <c r="G531" s="110" t="str">
        <f t="shared" si="17"/>
        <v>4</v>
      </c>
      <c r="H531" s="114" t="str">
        <f>MID(F:F,9,2)</f>
        <v>4P</v>
      </c>
      <c r="I531" s="115">
        <f>VLOOKUP($H:$H,$M$5:$N$11,2,FALSE)</f>
        <v>66.62</v>
      </c>
      <c r="J531" s="115">
        <f>VLOOKUP($H:$H,$M$5:$P$11,4,FALSE)</f>
        <v>79.944</v>
      </c>
      <c r="K531" s="190"/>
      <c r="L531" s="197">
        <f t="shared" si="18"/>
        <v>71.9496</v>
      </c>
      <c r="S531" s="44"/>
    </row>
    <row r="532" spans="1:19" ht="15.6">
      <c r="A532" s="21"/>
      <c r="B532" s="110" t="s">
        <v>1704</v>
      </c>
      <c r="C532" s="111" t="s">
        <v>1705</v>
      </c>
      <c r="D532" s="164" t="s">
        <v>3486</v>
      </c>
      <c r="E532" s="113"/>
      <c r="F532" s="114" t="s">
        <v>2246</v>
      </c>
      <c r="G532" s="110" t="str">
        <f t="shared" si="17"/>
        <v>4</v>
      </c>
      <c r="H532" s="114" t="str">
        <f>MID(F:F,9,2)</f>
        <v>4P</v>
      </c>
      <c r="I532" s="115">
        <f>VLOOKUP($H:$H,$M$5:$N$11,2,FALSE)</f>
        <v>66.62</v>
      </c>
      <c r="J532" s="115">
        <f>VLOOKUP($H:$H,$M$5:$P$11,4,FALSE)</f>
        <v>79.944</v>
      </c>
      <c r="K532" s="190"/>
      <c r="L532" s="197">
        <f t="shared" si="18"/>
        <v>71.9496</v>
      </c>
      <c r="S532" s="44"/>
    </row>
    <row r="533" spans="1:19" ht="15.6">
      <c r="A533" s="21"/>
      <c r="B533" s="118" t="s">
        <v>315</v>
      </c>
      <c r="C533" s="119" t="s">
        <v>4046</v>
      </c>
      <c r="D533" s="165" t="s">
        <v>4242</v>
      </c>
      <c r="E533" s="113"/>
      <c r="F533" s="121" t="s">
        <v>4047</v>
      </c>
      <c r="G533" s="118" t="str">
        <f t="shared" si="17"/>
        <v>4</v>
      </c>
      <c r="H533" s="121" t="str">
        <f>MID(F:F,9,2)</f>
        <v>4P</v>
      </c>
      <c r="I533" s="122">
        <f>VLOOKUP($H:$H,$M$5:$N$11,2,FALSE)</f>
        <v>66.62</v>
      </c>
      <c r="J533" s="122">
        <f>VLOOKUP($H:$H,$M$5:$P$11,4,FALSE)</f>
        <v>79.944</v>
      </c>
      <c r="K533" s="190"/>
      <c r="L533" s="197">
        <f t="shared" si="18"/>
        <v>71.9496</v>
      </c>
      <c r="S533" s="44"/>
    </row>
    <row r="534" spans="1:19" ht="15.6">
      <c r="A534" s="21"/>
      <c r="B534" s="118" t="s">
        <v>3729</v>
      </c>
      <c r="C534" s="119" t="s">
        <v>3730</v>
      </c>
      <c r="D534" s="165" t="s">
        <v>4208</v>
      </c>
      <c r="E534" s="113"/>
      <c r="F534" s="121" t="s">
        <v>2232</v>
      </c>
      <c r="G534" s="118" t="str">
        <f t="shared" si="17"/>
        <v>3</v>
      </c>
      <c r="H534" s="121" t="str">
        <f>MID(F:F,9,2)</f>
        <v>3P</v>
      </c>
      <c r="I534" s="122">
        <f>VLOOKUP($H:$H,$M$5:$N$11,2,FALSE)</f>
        <v>49.95</v>
      </c>
      <c r="J534" s="122">
        <f>VLOOKUP($H:$H,$M$5:$P$11,4,FALSE)</f>
        <v>59.94</v>
      </c>
      <c r="K534" s="190"/>
      <c r="L534" s="197">
        <f t="shared" si="18"/>
        <v>53.946</v>
      </c>
      <c r="S534" s="44"/>
    </row>
    <row r="535" spans="1:19" ht="15.6">
      <c r="A535" s="21"/>
      <c r="B535" s="110" t="s">
        <v>3731</v>
      </c>
      <c r="C535" s="111" t="s">
        <v>3732</v>
      </c>
      <c r="D535" s="164"/>
      <c r="E535" s="113"/>
      <c r="F535" s="114" t="s">
        <v>2233</v>
      </c>
      <c r="G535" s="110" t="str">
        <f t="shared" si="17"/>
        <v>3</v>
      </c>
      <c r="H535" s="114" t="str">
        <f>MID(F:F,9,2)</f>
        <v>3P</v>
      </c>
      <c r="I535" s="115">
        <f>VLOOKUP($H:$H,$M$5:$N$11,2,FALSE)</f>
        <v>49.95</v>
      </c>
      <c r="J535" s="115">
        <f>VLOOKUP($H:$H,$M$5:$P$11,4,FALSE)</f>
        <v>59.94</v>
      </c>
      <c r="K535" s="190"/>
      <c r="L535" s="197">
        <f t="shared" si="18"/>
        <v>53.946</v>
      </c>
      <c r="S535" s="44"/>
    </row>
    <row r="536" spans="1:19" ht="15.6">
      <c r="A536" s="21"/>
      <c r="B536" s="110" t="s">
        <v>315</v>
      </c>
      <c r="C536" s="111" t="s">
        <v>316</v>
      </c>
      <c r="D536" s="164" t="s">
        <v>317</v>
      </c>
      <c r="E536" s="113"/>
      <c r="F536" s="114" t="s">
        <v>2237</v>
      </c>
      <c r="G536" s="110" t="str">
        <f t="shared" si="17"/>
        <v>3</v>
      </c>
      <c r="H536" s="114" t="str">
        <f>MID(F:F,9,2)</f>
        <v>3P</v>
      </c>
      <c r="I536" s="115">
        <f>VLOOKUP($H:$H,$M$5:$N$11,2,FALSE)</f>
        <v>49.95</v>
      </c>
      <c r="J536" s="115">
        <f>VLOOKUP($H:$H,$M$5:$P$11,4,FALSE)</f>
        <v>59.94</v>
      </c>
      <c r="K536" s="190"/>
      <c r="L536" s="197">
        <f t="shared" si="18"/>
        <v>53.946</v>
      </c>
      <c r="S536" s="44"/>
    </row>
    <row r="537" spans="1:19" ht="15.6">
      <c r="A537" s="21"/>
      <c r="B537" s="110" t="s">
        <v>2953</v>
      </c>
      <c r="C537" s="111" t="s">
        <v>2954</v>
      </c>
      <c r="D537" s="164" t="s">
        <v>314</v>
      </c>
      <c r="E537" s="113"/>
      <c r="F537" s="114" t="s">
        <v>2236</v>
      </c>
      <c r="G537" s="110" t="str">
        <f t="shared" si="17"/>
        <v>3</v>
      </c>
      <c r="H537" s="114" t="str">
        <f>MID(F:F,9,2)</f>
        <v>3P</v>
      </c>
      <c r="I537" s="115">
        <f>VLOOKUP($H:$H,$M$5:$N$11,2,FALSE)</f>
        <v>49.95</v>
      </c>
      <c r="J537" s="115">
        <f>VLOOKUP($H:$H,$M$5:$P$11,4,FALSE)</f>
        <v>59.94</v>
      </c>
      <c r="K537" s="190"/>
      <c r="L537" s="197">
        <f t="shared" si="18"/>
        <v>53.946</v>
      </c>
      <c r="S537" s="44"/>
    </row>
    <row r="538" spans="1:19" ht="15.6">
      <c r="A538" s="21"/>
      <c r="B538" s="110" t="s">
        <v>3733</v>
      </c>
      <c r="C538" s="111" t="s">
        <v>0</v>
      </c>
      <c r="D538" s="164" t="s">
        <v>2816</v>
      </c>
      <c r="E538" s="113"/>
      <c r="F538" s="114" t="s">
        <v>2234</v>
      </c>
      <c r="G538" s="110" t="str">
        <f t="shared" si="17"/>
        <v>3</v>
      </c>
      <c r="H538" s="114" t="str">
        <f>MID(F:F,9,2)</f>
        <v>3P</v>
      </c>
      <c r="I538" s="115">
        <f>VLOOKUP($H:$H,$M$5:$N$11,2,FALSE)</f>
        <v>49.95</v>
      </c>
      <c r="J538" s="115">
        <f>VLOOKUP($H:$H,$M$5:$P$11,4,FALSE)</f>
        <v>59.94</v>
      </c>
      <c r="K538" s="190"/>
      <c r="L538" s="197">
        <f t="shared" si="18"/>
        <v>53.946</v>
      </c>
      <c r="S538" s="44"/>
    </row>
    <row r="539" spans="1:19" ht="15.6">
      <c r="A539" s="21"/>
      <c r="B539" s="110" t="s">
        <v>2952</v>
      </c>
      <c r="C539" s="111" t="s">
        <v>2957</v>
      </c>
      <c r="D539" s="164" t="s">
        <v>815</v>
      </c>
      <c r="E539" s="113"/>
      <c r="F539" s="114" t="s">
        <v>2235</v>
      </c>
      <c r="G539" s="110" t="str">
        <f t="shared" si="17"/>
        <v>3</v>
      </c>
      <c r="H539" s="114" t="str">
        <f>MID(F:F,9,2)</f>
        <v>3P</v>
      </c>
      <c r="I539" s="115">
        <f>VLOOKUP($H:$H,$M$5:$N$11,2,FALSE)</f>
        <v>49.95</v>
      </c>
      <c r="J539" s="115">
        <f>VLOOKUP($H:$H,$M$5:$P$11,4,FALSE)</f>
        <v>59.94</v>
      </c>
      <c r="K539" s="190"/>
      <c r="L539" s="197">
        <f t="shared" si="18"/>
        <v>53.946</v>
      </c>
      <c r="S539" s="44"/>
    </row>
    <row r="540" spans="1:19" ht="15.6">
      <c r="A540" s="21"/>
      <c r="B540" s="110" t="s">
        <v>1706</v>
      </c>
      <c r="C540" s="111" t="s">
        <v>1707</v>
      </c>
      <c r="D540" s="164" t="s">
        <v>1708</v>
      </c>
      <c r="E540" s="113"/>
      <c r="F540" s="114" t="s">
        <v>2247</v>
      </c>
      <c r="G540" s="110" t="str">
        <f t="shared" si="17"/>
        <v>4</v>
      </c>
      <c r="H540" s="114" t="str">
        <f>MID(F:F,9,2)</f>
        <v>4P</v>
      </c>
      <c r="I540" s="115">
        <f>VLOOKUP($H:$H,$M$5:$N$11,2,FALSE)</f>
        <v>66.62</v>
      </c>
      <c r="J540" s="115">
        <f>VLOOKUP($H:$H,$M$5:$P$11,4,FALSE)</f>
        <v>79.944</v>
      </c>
      <c r="K540" s="190"/>
      <c r="L540" s="197">
        <f t="shared" si="18"/>
        <v>71.9496</v>
      </c>
      <c r="S540" s="44"/>
    </row>
    <row r="541" spans="1:19" ht="15.6">
      <c r="A541" s="21"/>
      <c r="B541" s="116" t="s">
        <v>1706</v>
      </c>
      <c r="C541" s="111" t="s">
        <v>2836</v>
      </c>
      <c r="D541" s="164" t="s">
        <v>2837</v>
      </c>
      <c r="E541" s="113"/>
      <c r="F541" s="117" t="s">
        <v>2248</v>
      </c>
      <c r="G541" s="110" t="str">
        <f t="shared" si="17"/>
        <v>4</v>
      </c>
      <c r="H541" s="114" t="str">
        <f>MID(F:F,9,2)</f>
        <v>4P</v>
      </c>
      <c r="I541" s="115">
        <f>VLOOKUP($H:$H,$M$5:$N$11,2,FALSE)</f>
        <v>66.62</v>
      </c>
      <c r="J541" s="115">
        <f>VLOOKUP($H:$H,$M$5:$P$11,4,FALSE)</f>
        <v>79.944</v>
      </c>
      <c r="K541" s="190"/>
      <c r="L541" s="197">
        <f t="shared" si="18"/>
        <v>71.9496</v>
      </c>
      <c r="S541" s="44"/>
    </row>
    <row r="542" spans="1:19" ht="15.6">
      <c r="A542" s="21"/>
      <c r="B542" s="116" t="s">
        <v>1706</v>
      </c>
      <c r="C542" s="111" t="s">
        <v>2838</v>
      </c>
      <c r="D542" s="164" t="s">
        <v>2840</v>
      </c>
      <c r="E542" s="113"/>
      <c r="F542" s="117" t="s">
        <v>2250</v>
      </c>
      <c r="G542" s="110" t="str">
        <f t="shared" si="17"/>
        <v>4</v>
      </c>
      <c r="H542" s="114" t="str">
        <f>MID(F:F,9,2)</f>
        <v>4P</v>
      </c>
      <c r="I542" s="115">
        <f>VLOOKUP($H:$H,$M$5:$N$11,2,FALSE)</f>
        <v>66.62</v>
      </c>
      <c r="J542" s="115">
        <f>VLOOKUP($H:$H,$M$5:$P$11,4,FALSE)</f>
        <v>79.944</v>
      </c>
      <c r="K542" s="190"/>
      <c r="L542" s="197">
        <f t="shared" si="18"/>
        <v>71.9496</v>
      </c>
      <c r="S542" s="44"/>
    </row>
    <row r="543" spans="1:19" ht="15.6">
      <c r="A543" s="21"/>
      <c r="B543" s="116" t="s">
        <v>1706</v>
      </c>
      <c r="C543" s="111" t="s">
        <v>2838</v>
      </c>
      <c r="D543" s="164" t="s">
        <v>2839</v>
      </c>
      <c r="E543" s="113"/>
      <c r="F543" s="117" t="s">
        <v>2249</v>
      </c>
      <c r="G543" s="110" t="str">
        <f t="shared" si="17"/>
        <v>4</v>
      </c>
      <c r="H543" s="114" t="str">
        <f>MID(F:F,9,2)</f>
        <v>4P</v>
      </c>
      <c r="I543" s="115">
        <f>VLOOKUP($H:$H,$M$5:$N$11,2,FALSE)</f>
        <v>66.62</v>
      </c>
      <c r="J543" s="115">
        <f>VLOOKUP($H:$H,$M$5:$P$11,4,FALSE)</f>
        <v>79.944</v>
      </c>
      <c r="K543" s="190"/>
      <c r="L543" s="197">
        <f t="shared" si="18"/>
        <v>71.9496</v>
      </c>
      <c r="S543" s="44"/>
    </row>
    <row r="544" spans="1:19" ht="15.6">
      <c r="A544" s="21"/>
      <c r="B544" s="110" t="s">
        <v>2844</v>
      </c>
      <c r="C544" s="111" t="s">
        <v>2845</v>
      </c>
      <c r="D544" s="164" t="s">
        <v>4209</v>
      </c>
      <c r="E544" s="113"/>
      <c r="F544" s="114" t="s">
        <v>2255</v>
      </c>
      <c r="G544" s="110" t="str">
        <f t="shared" si="17"/>
        <v>4</v>
      </c>
      <c r="H544" s="114" t="str">
        <f>MID(F:F,9,2)</f>
        <v>4P</v>
      </c>
      <c r="I544" s="115">
        <f>VLOOKUP($H:$H,$M$5:$N$11,2,FALSE)</f>
        <v>66.62</v>
      </c>
      <c r="J544" s="115">
        <f>VLOOKUP($H:$H,$M$5:$P$11,4,FALSE)</f>
        <v>79.944</v>
      </c>
      <c r="K544" s="190"/>
      <c r="L544" s="197">
        <f t="shared" si="18"/>
        <v>71.9496</v>
      </c>
      <c r="S544" s="44"/>
    </row>
    <row r="545" spans="1:19" ht="15.6">
      <c r="A545" s="21"/>
      <c r="B545" s="110" t="s">
        <v>1715</v>
      </c>
      <c r="C545" s="111" t="s">
        <v>1716</v>
      </c>
      <c r="D545" s="164" t="s">
        <v>4209</v>
      </c>
      <c r="E545" s="113"/>
      <c r="F545" s="114" t="s">
        <v>2254</v>
      </c>
      <c r="G545" s="110" t="str">
        <f t="shared" si="17"/>
        <v>4</v>
      </c>
      <c r="H545" s="114" t="str">
        <f>MID(F:F,9,2)</f>
        <v>4P</v>
      </c>
      <c r="I545" s="115">
        <f>VLOOKUP($H:$H,$M$5:$N$11,2,FALSE)</f>
        <v>66.62</v>
      </c>
      <c r="J545" s="115">
        <f>VLOOKUP($H:$H,$M$5:$P$11,4,FALSE)</f>
        <v>79.944</v>
      </c>
      <c r="K545" s="190"/>
      <c r="L545" s="197">
        <f t="shared" si="18"/>
        <v>71.9496</v>
      </c>
      <c r="S545" s="44"/>
    </row>
    <row r="546" spans="1:19" ht="15.6">
      <c r="A546" s="21"/>
      <c r="B546" s="110" t="s">
        <v>1712</v>
      </c>
      <c r="C546" s="111" t="s">
        <v>3035</v>
      </c>
      <c r="D546" s="164" t="s">
        <v>4264</v>
      </c>
      <c r="E546" s="113"/>
      <c r="F546" s="114" t="s">
        <v>2252</v>
      </c>
      <c r="G546" s="110" t="str">
        <f t="shared" si="17"/>
        <v>4</v>
      </c>
      <c r="H546" s="114" t="str">
        <f>MID(F:F,9,2)</f>
        <v>4P</v>
      </c>
      <c r="I546" s="115">
        <f>VLOOKUP($H:$H,$M$5:$N$11,2,FALSE)</f>
        <v>66.62</v>
      </c>
      <c r="J546" s="115">
        <f>VLOOKUP($H:$H,$M$5:$P$11,4,FALSE)</f>
        <v>79.944</v>
      </c>
      <c r="K546" s="190"/>
      <c r="L546" s="197">
        <f t="shared" si="18"/>
        <v>71.9496</v>
      </c>
      <c r="S546" s="44"/>
    </row>
    <row r="547" spans="1:19" ht="15.6">
      <c r="A547" s="21"/>
      <c r="B547" s="110" t="s">
        <v>283</v>
      </c>
      <c r="C547" s="111" t="s">
        <v>284</v>
      </c>
      <c r="D547" s="164" t="s">
        <v>285</v>
      </c>
      <c r="E547" s="113"/>
      <c r="F547" s="114" t="s">
        <v>2256</v>
      </c>
      <c r="G547" s="110" t="str">
        <f t="shared" si="17"/>
        <v>6</v>
      </c>
      <c r="H547" s="114" t="str">
        <f>MID(F:F,9,2)</f>
        <v>6P</v>
      </c>
      <c r="I547" s="115">
        <f>VLOOKUP($H:$H,$M$5:$N$11,2,FALSE)</f>
        <v>99.95</v>
      </c>
      <c r="J547" s="115">
        <f>VLOOKUP($H:$H,$M$5:$P$11,4,FALSE)</f>
        <v>119.94</v>
      </c>
      <c r="K547" s="190"/>
      <c r="L547" s="197">
        <f t="shared" si="18"/>
        <v>107.946</v>
      </c>
      <c r="S547" s="44"/>
    </row>
    <row r="548" spans="1:19" ht="15.6">
      <c r="A548" s="21"/>
      <c r="B548" s="110" t="s">
        <v>1713</v>
      </c>
      <c r="C548" s="111" t="s">
        <v>1714</v>
      </c>
      <c r="D548" s="164"/>
      <c r="E548" s="113"/>
      <c r="F548" s="114" t="s">
        <v>2253</v>
      </c>
      <c r="G548" s="110" t="str">
        <f t="shared" si="17"/>
        <v>4</v>
      </c>
      <c r="H548" s="114" t="str">
        <f>MID(F:F,9,2)</f>
        <v>4P</v>
      </c>
      <c r="I548" s="115">
        <f>VLOOKUP($H:$H,$M$5:$N$11,2,FALSE)</f>
        <v>66.62</v>
      </c>
      <c r="J548" s="115">
        <f>VLOOKUP($H:$H,$M$5:$P$11,4,FALSE)</f>
        <v>79.944</v>
      </c>
      <c r="K548" s="190"/>
      <c r="L548" s="197">
        <f t="shared" si="18"/>
        <v>71.9496</v>
      </c>
      <c r="S548" s="44"/>
    </row>
    <row r="549" spans="1:19" ht="15.6">
      <c r="A549" s="21"/>
      <c r="B549" s="110" t="s">
        <v>2798</v>
      </c>
      <c r="C549" s="111" t="s">
        <v>2799</v>
      </c>
      <c r="D549" s="164" t="s">
        <v>2800</v>
      </c>
      <c r="E549" s="113"/>
      <c r="F549" s="114" t="s">
        <v>2263</v>
      </c>
      <c r="G549" s="110" t="str">
        <f t="shared" si="17"/>
        <v>4</v>
      </c>
      <c r="H549" s="114" t="str">
        <f>MID(F:F,9,2)</f>
        <v>4P</v>
      </c>
      <c r="I549" s="115">
        <f>VLOOKUP($H:$H,$M$5:$N$11,2,FALSE)</f>
        <v>66.62</v>
      </c>
      <c r="J549" s="115">
        <f>VLOOKUP($H:$H,$M$5:$P$11,4,FALSE)</f>
        <v>79.944</v>
      </c>
      <c r="K549" s="190"/>
      <c r="L549" s="197">
        <f t="shared" si="18"/>
        <v>71.9496</v>
      </c>
      <c r="S549" s="44"/>
    </row>
    <row r="550" spans="1:19" ht="15.6">
      <c r="A550" s="21"/>
      <c r="B550" s="110" t="s">
        <v>286</v>
      </c>
      <c r="C550" s="111" t="s">
        <v>287</v>
      </c>
      <c r="D550" s="164" t="s">
        <v>6</v>
      </c>
      <c r="E550" s="113"/>
      <c r="F550" s="114" t="s">
        <v>2257</v>
      </c>
      <c r="G550" s="110" t="str">
        <f t="shared" si="17"/>
        <v>4</v>
      </c>
      <c r="H550" s="114" t="str">
        <f>MID(F:F,9,2)</f>
        <v>4P</v>
      </c>
      <c r="I550" s="115">
        <f>VLOOKUP($H:$H,$M$5:$N$11,2,FALSE)</f>
        <v>66.62</v>
      </c>
      <c r="J550" s="115">
        <f>VLOOKUP($H:$H,$M$5:$P$11,4,FALSE)</f>
        <v>79.944</v>
      </c>
      <c r="K550" s="190"/>
      <c r="L550" s="197">
        <f t="shared" si="18"/>
        <v>71.9496</v>
      </c>
      <c r="S550" s="44"/>
    </row>
    <row r="551" spans="1:19" ht="15.6">
      <c r="A551" s="21"/>
      <c r="B551" s="110" t="s">
        <v>11</v>
      </c>
      <c r="C551" s="111" t="s">
        <v>12</v>
      </c>
      <c r="D551" s="164" t="s">
        <v>2742</v>
      </c>
      <c r="E551" s="113"/>
      <c r="F551" s="114" t="s">
        <v>2260</v>
      </c>
      <c r="G551" s="110" t="str">
        <f t="shared" si="17"/>
        <v>4</v>
      </c>
      <c r="H551" s="114" t="str">
        <f>MID(F:F,9,2)</f>
        <v>4P</v>
      </c>
      <c r="I551" s="115">
        <f>VLOOKUP($H:$H,$M$5:$N$11,2,FALSE)</f>
        <v>66.62</v>
      </c>
      <c r="J551" s="115">
        <f>VLOOKUP($H:$H,$M$5:$P$11,4,FALSE)</f>
        <v>79.944</v>
      </c>
      <c r="K551" s="190"/>
      <c r="L551" s="197">
        <f t="shared" si="18"/>
        <v>71.9496</v>
      </c>
      <c r="S551" s="44"/>
    </row>
    <row r="552" spans="1:19" ht="15.6">
      <c r="A552" s="21"/>
      <c r="B552" s="110" t="s">
        <v>2794</v>
      </c>
      <c r="C552" s="111" t="s">
        <v>2795</v>
      </c>
      <c r="D552" s="164" t="s">
        <v>2796</v>
      </c>
      <c r="E552" s="113"/>
      <c r="F552" s="114" t="s">
        <v>2262</v>
      </c>
      <c r="G552" s="110" t="str">
        <f t="shared" si="17"/>
        <v>6</v>
      </c>
      <c r="H552" s="114" t="str">
        <f>MID(F:F,9,2)</f>
        <v>6P</v>
      </c>
      <c r="I552" s="115">
        <f>VLOOKUP($H:$H,$M$5:$N$11,2,FALSE)</f>
        <v>99.95</v>
      </c>
      <c r="J552" s="115">
        <f>VLOOKUP($H:$H,$M$5:$P$11,4,FALSE)</f>
        <v>119.94</v>
      </c>
      <c r="K552" s="190"/>
      <c r="L552" s="197">
        <f t="shared" si="18"/>
        <v>107.946</v>
      </c>
      <c r="S552" s="44"/>
    </row>
    <row r="553" spans="1:19" ht="15.6">
      <c r="A553" s="21"/>
      <c r="B553" s="110" t="s">
        <v>2792</v>
      </c>
      <c r="C553" s="111" t="s">
        <v>2793</v>
      </c>
      <c r="D553" s="164" t="s">
        <v>4015</v>
      </c>
      <c r="E553" s="113"/>
      <c r="F553" s="114" t="s">
        <v>2261</v>
      </c>
      <c r="G553" s="110" t="str">
        <f t="shared" si="17"/>
        <v>4</v>
      </c>
      <c r="H553" s="114" t="str">
        <f>MID(F:F,9,2)</f>
        <v>4P</v>
      </c>
      <c r="I553" s="115">
        <f>VLOOKUP($H:$H,$M$5:$N$11,2,FALSE)</f>
        <v>66.62</v>
      </c>
      <c r="J553" s="115">
        <f>VLOOKUP($H:$H,$M$5:$P$11,4,FALSE)</f>
        <v>79.944</v>
      </c>
      <c r="K553" s="190"/>
      <c r="L553" s="197">
        <f t="shared" si="18"/>
        <v>71.9496</v>
      </c>
      <c r="S553" s="44"/>
    </row>
    <row r="554" spans="1:19" ht="15.6">
      <c r="A554" s="21"/>
      <c r="B554" s="110" t="s">
        <v>9</v>
      </c>
      <c r="C554" s="111" t="s">
        <v>10</v>
      </c>
      <c r="D554" s="164" t="s">
        <v>3788</v>
      </c>
      <c r="E554" s="113"/>
      <c r="F554" s="114" t="s">
        <v>2259</v>
      </c>
      <c r="G554" s="110" t="str">
        <f t="shared" si="17"/>
        <v>4</v>
      </c>
      <c r="H554" s="114" t="str">
        <f>MID(F:F,9,2)</f>
        <v>4P</v>
      </c>
      <c r="I554" s="115">
        <f>VLOOKUP($H:$H,$M$5:$N$11,2,FALSE)</f>
        <v>66.62</v>
      </c>
      <c r="J554" s="115">
        <f>VLOOKUP($H:$H,$M$5:$P$11,4,FALSE)</f>
        <v>79.944</v>
      </c>
      <c r="K554" s="190"/>
      <c r="L554" s="197">
        <f t="shared" si="18"/>
        <v>71.9496</v>
      </c>
      <c r="S554" s="44"/>
    </row>
    <row r="555" spans="1:19" ht="15.6">
      <c r="A555" s="21"/>
      <c r="B555" s="110" t="s">
        <v>7</v>
      </c>
      <c r="C555" s="111" t="s">
        <v>8</v>
      </c>
      <c r="D555" s="164" t="s">
        <v>4265</v>
      </c>
      <c r="E555" s="113"/>
      <c r="F555" s="114" t="s">
        <v>2258</v>
      </c>
      <c r="G555" s="110" t="str">
        <f t="shared" si="17"/>
        <v>4</v>
      </c>
      <c r="H555" s="114" t="str">
        <f>MID(F:F,9,2)</f>
        <v>4P</v>
      </c>
      <c r="I555" s="115">
        <f>VLOOKUP($H:$H,$M$5:$N$11,2,FALSE)</f>
        <v>66.62</v>
      </c>
      <c r="J555" s="115">
        <f>VLOOKUP($H:$H,$M$5:$P$11,4,FALSE)</f>
        <v>79.944</v>
      </c>
      <c r="K555" s="190"/>
      <c r="L555" s="197">
        <f t="shared" si="18"/>
        <v>71.9496</v>
      </c>
      <c r="S555" s="44"/>
    </row>
    <row r="556" spans="1:19" ht="15.6">
      <c r="A556" s="21"/>
      <c r="B556" s="110" t="s">
        <v>1709</v>
      </c>
      <c r="C556" s="111" t="s">
        <v>1710</v>
      </c>
      <c r="D556" s="164" t="s">
        <v>1711</v>
      </c>
      <c r="E556" s="113"/>
      <c r="F556" s="114" t="s">
        <v>2251</v>
      </c>
      <c r="G556" s="110" t="str">
        <f t="shared" si="17"/>
        <v>3</v>
      </c>
      <c r="H556" s="114" t="str">
        <f>MID(F:F,9,2)</f>
        <v>3P</v>
      </c>
      <c r="I556" s="115">
        <f>VLOOKUP($H:$H,$M$5:$N$11,2,FALSE)</f>
        <v>49.95</v>
      </c>
      <c r="J556" s="115">
        <f>VLOOKUP($H:$H,$M$5:$P$11,4,FALSE)</f>
        <v>59.94</v>
      </c>
      <c r="K556" s="190"/>
      <c r="L556" s="197">
        <f t="shared" si="18"/>
        <v>53.946</v>
      </c>
      <c r="S556" s="44"/>
    </row>
    <row r="557" spans="1:19" ht="15.6">
      <c r="A557" s="21"/>
      <c r="B557" s="110" t="s">
        <v>3002</v>
      </c>
      <c r="C557" s="111" t="s">
        <v>436</v>
      </c>
      <c r="D557" s="164" t="s">
        <v>639</v>
      </c>
      <c r="E557" s="113"/>
      <c r="F557" s="114" t="s">
        <v>2319</v>
      </c>
      <c r="G557" s="110" t="str">
        <f t="shared" si="17"/>
        <v>4</v>
      </c>
      <c r="H557" s="114" t="str">
        <f>MID(F:F,9,2)</f>
        <v>4P</v>
      </c>
      <c r="I557" s="115">
        <f>VLOOKUP($H:$H,$M$5:$N$11,2,FALSE)</f>
        <v>66.62</v>
      </c>
      <c r="J557" s="115">
        <f>VLOOKUP($H:$H,$M$5:$P$11,4,FALSE)</f>
        <v>79.944</v>
      </c>
      <c r="K557" s="190"/>
      <c r="L557" s="197">
        <f t="shared" si="18"/>
        <v>71.9496</v>
      </c>
      <c r="S557" s="44"/>
    </row>
    <row r="558" spans="1:19" ht="15.6">
      <c r="A558" s="21"/>
      <c r="B558" s="110" t="s">
        <v>3002</v>
      </c>
      <c r="C558" s="111" t="s">
        <v>3907</v>
      </c>
      <c r="D558" s="164" t="s">
        <v>3908</v>
      </c>
      <c r="E558" s="113"/>
      <c r="F558" s="114" t="s">
        <v>3909</v>
      </c>
      <c r="G558" s="110" t="str">
        <f t="shared" si="17"/>
        <v>4</v>
      </c>
      <c r="H558" s="114" t="str">
        <f>MID(F:F,9,2)</f>
        <v>4P</v>
      </c>
      <c r="I558" s="115">
        <f>VLOOKUP($H:$H,$M$5:$N$11,2,FALSE)</f>
        <v>66.62</v>
      </c>
      <c r="J558" s="115">
        <f>VLOOKUP($H:$H,$M$5:$P$11,4,FALSE)</f>
        <v>79.944</v>
      </c>
      <c r="K558" s="190"/>
      <c r="L558" s="197">
        <f t="shared" si="18"/>
        <v>71.9496</v>
      </c>
      <c r="S558" s="44"/>
    </row>
    <row r="559" spans="1:19" ht="15.6">
      <c r="A559" s="21"/>
      <c r="B559" s="116" t="s">
        <v>3002</v>
      </c>
      <c r="C559" s="111" t="s">
        <v>3003</v>
      </c>
      <c r="D559" s="164" t="s">
        <v>3004</v>
      </c>
      <c r="E559" s="113"/>
      <c r="F559" s="117" t="s">
        <v>2320</v>
      </c>
      <c r="G559" s="110" t="str">
        <f t="shared" si="17"/>
        <v>6</v>
      </c>
      <c r="H559" s="114" t="str">
        <f>MID(F:F,9,2)</f>
        <v>6P</v>
      </c>
      <c r="I559" s="115">
        <f>VLOOKUP($H:$H,$M$5:$N$11,2,FALSE)</f>
        <v>99.95</v>
      </c>
      <c r="J559" s="115">
        <f>VLOOKUP($H:$H,$M$5:$P$11,4,FALSE)</f>
        <v>119.94</v>
      </c>
      <c r="K559" s="190"/>
      <c r="L559" s="197">
        <f t="shared" si="18"/>
        <v>107.946</v>
      </c>
      <c r="S559" s="44"/>
    </row>
    <row r="560" spans="1:19" ht="15.6">
      <c r="A560" s="21"/>
      <c r="B560" s="116" t="s">
        <v>3951</v>
      </c>
      <c r="C560" s="111" t="s">
        <v>3952</v>
      </c>
      <c r="D560" s="164" t="s">
        <v>4211</v>
      </c>
      <c r="E560" s="113"/>
      <c r="F560" s="117" t="s">
        <v>3953</v>
      </c>
      <c r="G560" s="110" t="str">
        <f t="shared" si="17"/>
        <v>4</v>
      </c>
      <c r="H560" s="114" t="str">
        <f>MID(F:F,9,2)</f>
        <v>4P</v>
      </c>
      <c r="I560" s="115">
        <f>VLOOKUP($H:$H,$M$5:$N$11,2,FALSE)</f>
        <v>66.62</v>
      </c>
      <c r="J560" s="115">
        <f>VLOOKUP($H:$H,$M$5:$P$11,4,FALSE)</f>
        <v>79.944</v>
      </c>
      <c r="K560" s="190"/>
      <c r="L560" s="197">
        <f t="shared" si="18"/>
        <v>71.9496</v>
      </c>
      <c r="S560" s="44"/>
    </row>
    <row r="561" spans="1:19" ht="15.6">
      <c r="A561" s="21"/>
      <c r="B561" s="110" t="s">
        <v>2767</v>
      </c>
      <c r="C561" s="111" t="s">
        <v>2768</v>
      </c>
      <c r="D561" s="164" t="s">
        <v>2769</v>
      </c>
      <c r="E561" s="113"/>
      <c r="F561" s="114" t="s">
        <v>2279</v>
      </c>
      <c r="G561" s="110" t="str">
        <f t="shared" si="17"/>
        <v>4</v>
      </c>
      <c r="H561" s="114" t="str">
        <f>MID(F:F,9,2)</f>
        <v>4P</v>
      </c>
      <c r="I561" s="115">
        <f>VLOOKUP($H:$H,$M$5:$N$11,2,FALSE)</f>
        <v>66.62</v>
      </c>
      <c r="J561" s="115">
        <f>VLOOKUP($H:$H,$M$5:$P$11,4,FALSE)</f>
        <v>79.944</v>
      </c>
      <c r="K561" s="190"/>
      <c r="L561" s="197">
        <f t="shared" si="18"/>
        <v>71.9496</v>
      </c>
      <c r="S561" s="44"/>
    </row>
    <row r="562" spans="1:19" ht="15.6">
      <c r="A562" s="21"/>
      <c r="B562" s="110" t="s">
        <v>535</v>
      </c>
      <c r="C562" s="111" t="s">
        <v>2765</v>
      </c>
      <c r="D562" s="164" t="s">
        <v>2766</v>
      </c>
      <c r="E562" s="113"/>
      <c r="F562" s="114" t="s">
        <v>2278</v>
      </c>
      <c r="G562" s="110" t="str">
        <f t="shared" si="17"/>
        <v>4</v>
      </c>
      <c r="H562" s="114" t="str">
        <f>MID(F:F,9,2)</f>
        <v>4P</v>
      </c>
      <c r="I562" s="115">
        <f>VLOOKUP($H:$H,$M$5:$N$11,2,FALSE)</f>
        <v>66.62</v>
      </c>
      <c r="J562" s="115">
        <f>VLOOKUP($H:$H,$M$5:$P$11,4,FALSE)</f>
        <v>79.944</v>
      </c>
      <c r="K562" s="190"/>
      <c r="L562" s="197">
        <f t="shared" si="18"/>
        <v>71.9496</v>
      </c>
      <c r="S562" s="44"/>
    </row>
    <row r="563" spans="1:19" ht="15.6">
      <c r="A563" s="21"/>
      <c r="B563" s="110" t="s">
        <v>475</v>
      </c>
      <c r="C563" s="111" t="s">
        <v>476</v>
      </c>
      <c r="D563" s="164" t="s">
        <v>528</v>
      </c>
      <c r="E563" s="113"/>
      <c r="F563" s="114" t="s">
        <v>2274</v>
      </c>
      <c r="G563" s="110" t="str">
        <f t="shared" si="17"/>
        <v>4</v>
      </c>
      <c r="H563" s="114" t="str">
        <f>MID(F:F,9,2)</f>
        <v>4P</v>
      </c>
      <c r="I563" s="115">
        <f>VLOOKUP($H:$H,$M$5:$N$11,2,FALSE)</f>
        <v>66.62</v>
      </c>
      <c r="J563" s="115">
        <f>VLOOKUP($H:$H,$M$5:$P$11,4,FALSE)</f>
        <v>79.944</v>
      </c>
      <c r="K563" s="190"/>
      <c r="L563" s="197">
        <f t="shared" si="18"/>
        <v>71.9496</v>
      </c>
      <c r="S563" s="44"/>
    </row>
    <row r="564" spans="1:19" ht="15.6">
      <c r="A564" s="21"/>
      <c r="B564" s="110" t="s">
        <v>465</v>
      </c>
      <c r="C564" s="111" t="s">
        <v>466</v>
      </c>
      <c r="D564" s="164" t="s">
        <v>467</v>
      </c>
      <c r="E564" s="113"/>
      <c r="F564" s="114" t="s">
        <v>2271</v>
      </c>
      <c r="G564" s="110" t="str">
        <f t="shared" si="17"/>
        <v>4</v>
      </c>
      <c r="H564" s="114" t="str">
        <f>MID(F:F,9,2)</f>
        <v>4P</v>
      </c>
      <c r="I564" s="115">
        <f>VLOOKUP($H:$H,$M$5:$N$11,2,FALSE)</f>
        <v>66.62</v>
      </c>
      <c r="J564" s="115">
        <f>VLOOKUP($H:$H,$M$5:$P$11,4,FALSE)</f>
        <v>79.944</v>
      </c>
      <c r="K564" s="190"/>
      <c r="L564" s="197">
        <f t="shared" si="18"/>
        <v>71.9496</v>
      </c>
      <c r="S564" s="44"/>
    </row>
    <row r="565" spans="1:19" ht="15.6">
      <c r="A565" s="21"/>
      <c r="B565" s="110" t="s">
        <v>468</v>
      </c>
      <c r="C565" s="111" t="s">
        <v>469</v>
      </c>
      <c r="D565" s="164" t="s">
        <v>470</v>
      </c>
      <c r="E565" s="113"/>
      <c r="F565" s="114" t="s">
        <v>2272</v>
      </c>
      <c r="G565" s="110" t="str">
        <f t="shared" si="17"/>
        <v>4</v>
      </c>
      <c r="H565" s="114" t="str">
        <f>MID(F:F,9,2)</f>
        <v>4P</v>
      </c>
      <c r="I565" s="115">
        <f>VLOOKUP($H:$H,$M$5:$N$11,2,FALSE)</f>
        <v>66.62</v>
      </c>
      <c r="J565" s="115">
        <f>VLOOKUP($H:$H,$M$5:$P$11,4,FALSE)</f>
        <v>79.944</v>
      </c>
      <c r="K565" s="190"/>
      <c r="L565" s="197">
        <f t="shared" si="18"/>
        <v>71.9496</v>
      </c>
      <c r="S565" s="44"/>
    </row>
    <row r="566" spans="1:19" ht="15.6">
      <c r="A566" s="21"/>
      <c r="B566" s="110" t="s">
        <v>529</v>
      </c>
      <c r="C566" s="111" t="s">
        <v>530</v>
      </c>
      <c r="D566" s="164" t="s">
        <v>531</v>
      </c>
      <c r="E566" s="113"/>
      <c r="F566" s="114" t="s">
        <v>2275</v>
      </c>
      <c r="G566" s="110" t="str">
        <f t="shared" si="17"/>
        <v>4</v>
      </c>
      <c r="H566" s="114" t="str">
        <f>MID(F:F,9,2)</f>
        <v>4P</v>
      </c>
      <c r="I566" s="115">
        <f>VLOOKUP($H:$H,$M$5:$N$11,2,FALSE)</f>
        <v>66.62</v>
      </c>
      <c r="J566" s="115">
        <f>VLOOKUP($H:$H,$M$5:$P$11,4,FALSE)</f>
        <v>79.944</v>
      </c>
      <c r="K566" s="190"/>
      <c r="L566" s="197">
        <f t="shared" si="18"/>
        <v>71.9496</v>
      </c>
      <c r="S566" s="44"/>
    </row>
    <row r="567" spans="1:19" ht="15.6">
      <c r="A567" s="21"/>
      <c r="B567" s="116" t="s">
        <v>2801</v>
      </c>
      <c r="C567" s="111" t="s">
        <v>473</v>
      </c>
      <c r="D567" s="164" t="s">
        <v>2992</v>
      </c>
      <c r="E567" s="113"/>
      <c r="F567" s="117" t="s">
        <v>2276</v>
      </c>
      <c r="G567" s="110" t="str">
        <f t="shared" si="17"/>
        <v>4</v>
      </c>
      <c r="H567" s="114" t="str">
        <f>MID(F:F,9,2)</f>
        <v>4P</v>
      </c>
      <c r="I567" s="115">
        <f>VLOOKUP($H:$H,$M$5:$N$11,2,FALSE)</f>
        <v>66.62</v>
      </c>
      <c r="J567" s="115">
        <f>VLOOKUP($H:$H,$M$5:$P$11,4,FALSE)</f>
        <v>79.944</v>
      </c>
      <c r="K567" s="190"/>
      <c r="L567" s="197">
        <f t="shared" si="18"/>
        <v>71.9496</v>
      </c>
      <c r="S567" s="44"/>
    </row>
    <row r="568" spans="1:19" ht="15.6">
      <c r="A568" s="21"/>
      <c r="B568" s="110" t="s">
        <v>472</v>
      </c>
      <c r="C568" s="111" t="s">
        <v>473</v>
      </c>
      <c r="D568" s="164" t="s">
        <v>474</v>
      </c>
      <c r="E568" s="113"/>
      <c r="F568" s="114" t="s">
        <v>2273</v>
      </c>
      <c r="G568" s="110" t="str">
        <f t="shared" si="17"/>
        <v>4</v>
      </c>
      <c r="H568" s="114" t="str">
        <f>MID(F:F,9,2)</f>
        <v>4P</v>
      </c>
      <c r="I568" s="115">
        <f>VLOOKUP($H:$H,$M$5:$N$11,2,FALSE)</f>
        <v>66.62</v>
      </c>
      <c r="J568" s="115">
        <f>VLOOKUP($H:$H,$M$5:$P$11,4,FALSE)</f>
        <v>79.944</v>
      </c>
      <c r="K568" s="190"/>
      <c r="L568" s="197">
        <f t="shared" si="18"/>
        <v>71.9496</v>
      </c>
      <c r="S568" s="44"/>
    </row>
    <row r="569" spans="1:19" ht="15.6">
      <c r="A569" s="21"/>
      <c r="B569" s="110" t="s">
        <v>532</v>
      </c>
      <c r="C569" s="111" t="s">
        <v>533</v>
      </c>
      <c r="D569" s="164" t="s">
        <v>534</v>
      </c>
      <c r="E569" s="113"/>
      <c r="F569" s="114" t="s">
        <v>2277</v>
      </c>
      <c r="G569" s="110" t="str">
        <f t="shared" si="17"/>
        <v>4</v>
      </c>
      <c r="H569" s="114" t="str">
        <f>MID(F:F,9,2)</f>
        <v>4P</v>
      </c>
      <c r="I569" s="115">
        <f>VLOOKUP($H:$H,$M$5:$N$11,2,FALSE)</f>
        <v>66.62</v>
      </c>
      <c r="J569" s="115">
        <f>VLOOKUP($H:$H,$M$5:$P$11,4,FALSE)</f>
        <v>79.944</v>
      </c>
      <c r="K569" s="190"/>
      <c r="L569" s="197">
        <f t="shared" si="18"/>
        <v>71.9496</v>
      </c>
      <c r="S569" s="44"/>
    </row>
    <row r="570" spans="1:19" ht="15.6">
      <c r="A570" s="21"/>
      <c r="B570" s="110" t="s">
        <v>2770</v>
      </c>
      <c r="C570" s="111" t="s">
        <v>2771</v>
      </c>
      <c r="D570" s="164" t="s">
        <v>2936</v>
      </c>
      <c r="E570" s="113"/>
      <c r="F570" s="114" t="s">
        <v>2280</v>
      </c>
      <c r="G570" s="110" t="str">
        <f t="shared" si="17"/>
        <v>4</v>
      </c>
      <c r="H570" s="114" t="str">
        <f>MID(F:F,9,2)</f>
        <v>4P</v>
      </c>
      <c r="I570" s="115">
        <f>VLOOKUP($H:$H,$M$5:$N$11,2,FALSE)</f>
        <v>66.62</v>
      </c>
      <c r="J570" s="115">
        <f>VLOOKUP($H:$H,$M$5:$P$11,4,FALSE)</f>
        <v>79.944</v>
      </c>
      <c r="K570" s="190"/>
      <c r="L570" s="197">
        <f t="shared" si="18"/>
        <v>71.9496</v>
      </c>
      <c r="S570" s="44"/>
    </row>
    <row r="571" spans="1:19" ht="15.6">
      <c r="A571" s="21"/>
      <c r="B571" s="110" t="s">
        <v>529</v>
      </c>
      <c r="C571" s="111" t="s">
        <v>3029</v>
      </c>
      <c r="D571" s="164" t="s">
        <v>406</v>
      </c>
      <c r="E571" s="113"/>
      <c r="F571" s="114" t="s">
        <v>2264</v>
      </c>
      <c r="G571" s="110" t="str">
        <f t="shared" si="17"/>
        <v>4</v>
      </c>
      <c r="H571" s="114" t="str">
        <f>MID(F:F,9,2)</f>
        <v>4P</v>
      </c>
      <c r="I571" s="115">
        <f>VLOOKUP($H:$H,$M$5:$N$11,2,FALSE)</f>
        <v>66.62</v>
      </c>
      <c r="J571" s="115">
        <f>VLOOKUP($H:$H,$M$5:$P$11,4,FALSE)</f>
        <v>79.944</v>
      </c>
      <c r="K571" s="190"/>
      <c r="L571" s="197">
        <f t="shared" si="18"/>
        <v>71.9496</v>
      </c>
      <c r="S571" s="44"/>
    </row>
    <row r="572" spans="1:19" ht="15.6">
      <c r="A572" s="21"/>
      <c r="B572" s="110" t="s">
        <v>2802</v>
      </c>
      <c r="C572" s="111" t="s">
        <v>2803</v>
      </c>
      <c r="D572" s="164" t="s">
        <v>4152</v>
      </c>
      <c r="E572" s="113"/>
      <c r="F572" s="114" t="s">
        <v>2266</v>
      </c>
      <c r="G572" s="110" t="str">
        <f t="shared" si="17"/>
        <v>4</v>
      </c>
      <c r="H572" s="114" t="str">
        <f>MID(F:F,9,2)</f>
        <v>4P</v>
      </c>
      <c r="I572" s="115">
        <f>VLOOKUP($H:$H,$M$5:$N$11,2,FALSE)</f>
        <v>66.62</v>
      </c>
      <c r="J572" s="115">
        <f>VLOOKUP($H:$H,$M$5:$P$11,4,FALSE)</f>
        <v>79.944</v>
      </c>
      <c r="K572" s="190"/>
      <c r="L572" s="197">
        <f t="shared" si="18"/>
        <v>71.9496</v>
      </c>
      <c r="S572" s="44"/>
    </row>
    <row r="573" spans="1:19" ht="15.6">
      <c r="A573" s="21"/>
      <c r="B573" s="118" t="s">
        <v>2801</v>
      </c>
      <c r="C573" s="119" t="s">
        <v>4664</v>
      </c>
      <c r="D573" s="165" t="s">
        <v>2781</v>
      </c>
      <c r="E573" s="113"/>
      <c r="F573" s="121" t="s">
        <v>2265</v>
      </c>
      <c r="G573" s="118" t="str">
        <f t="shared" si="17"/>
        <v>4</v>
      </c>
      <c r="H573" s="121" t="str">
        <f>MID(F:F,9,2)</f>
        <v>4P</v>
      </c>
      <c r="I573" s="122">
        <v>74.95</v>
      </c>
      <c r="J573" s="122">
        <v>89.94</v>
      </c>
      <c r="K573" s="190"/>
      <c r="L573" s="197">
        <f t="shared" si="18"/>
        <v>80.946</v>
      </c>
      <c r="S573" s="44"/>
    </row>
    <row r="574" spans="1:19" ht="15.6">
      <c r="A574" s="21"/>
      <c r="B574" s="118" t="s">
        <v>457</v>
      </c>
      <c r="C574" s="119" t="s">
        <v>4663</v>
      </c>
      <c r="D574" s="165" t="s">
        <v>4479</v>
      </c>
      <c r="E574" s="113"/>
      <c r="F574" s="121" t="s">
        <v>2265</v>
      </c>
      <c r="G574" s="118" t="str">
        <f t="shared" si="17"/>
        <v>4</v>
      </c>
      <c r="H574" s="121" t="str">
        <f>MID(F:F,9,2)</f>
        <v>4P</v>
      </c>
      <c r="I574" s="122">
        <v>74.95</v>
      </c>
      <c r="J574" s="122">
        <v>89.94</v>
      </c>
      <c r="K574" s="190"/>
      <c r="L574" s="197">
        <f t="shared" si="18"/>
        <v>80.946</v>
      </c>
      <c r="S574" s="44"/>
    </row>
    <row r="575" spans="1:19" ht="15.6">
      <c r="A575" s="21"/>
      <c r="B575" s="116" t="s">
        <v>457</v>
      </c>
      <c r="C575" s="123" t="s">
        <v>4662</v>
      </c>
      <c r="D575" s="164" t="s">
        <v>4416</v>
      </c>
      <c r="E575" s="113"/>
      <c r="F575" s="117" t="s">
        <v>2267</v>
      </c>
      <c r="G575" s="116" t="str">
        <f t="shared" si="17"/>
        <v>4</v>
      </c>
      <c r="H575" s="117" t="str">
        <f>MID(F:F,9,2)</f>
        <v>4P</v>
      </c>
      <c r="I575" s="124">
        <v>74.95</v>
      </c>
      <c r="J575" s="124">
        <v>89.94</v>
      </c>
      <c r="K575" s="190"/>
      <c r="L575" s="197">
        <f t="shared" si="18"/>
        <v>80.946</v>
      </c>
      <c r="S575" s="44"/>
    </row>
    <row r="576" spans="1:19" ht="15.6">
      <c r="A576" s="21"/>
      <c r="B576" s="110" t="s">
        <v>457</v>
      </c>
      <c r="C576" s="111" t="s">
        <v>4665</v>
      </c>
      <c r="D576" s="164" t="s">
        <v>4656</v>
      </c>
      <c r="E576" s="113"/>
      <c r="F576" s="114" t="s">
        <v>4655</v>
      </c>
      <c r="G576" s="110" t="str">
        <f t="shared" si="17"/>
        <v>4</v>
      </c>
      <c r="H576" s="114" t="s">
        <v>4317</v>
      </c>
      <c r="I576" s="115">
        <v>74.95</v>
      </c>
      <c r="J576" s="115">
        <v>89.94</v>
      </c>
      <c r="K576" s="190"/>
      <c r="L576" s="197">
        <f t="shared" si="18"/>
        <v>80.946</v>
      </c>
      <c r="S576" s="44"/>
    </row>
    <row r="577" spans="1:19" ht="15.6">
      <c r="A577" s="21"/>
      <c r="B577" s="110" t="s">
        <v>457</v>
      </c>
      <c r="C577" s="111" t="s">
        <v>458</v>
      </c>
      <c r="D577" s="164" t="s">
        <v>459</v>
      </c>
      <c r="E577" s="113"/>
      <c r="F577" s="114" t="s">
        <v>2268</v>
      </c>
      <c r="G577" s="110" t="str">
        <f t="shared" si="17"/>
        <v>4</v>
      </c>
      <c r="H577" s="114" t="str">
        <f>MID(F:F,9,2)</f>
        <v>4P</v>
      </c>
      <c r="I577" s="115">
        <f>VLOOKUP($H:$H,$M$5:$N$11,2,FALSE)</f>
        <v>66.62</v>
      </c>
      <c r="J577" s="115">
        <f>VLOOKUP($H:$H,$M$5:$P$11,4,FALSE)</f>
        <v>79.944</v>
      </c>
      <c r="K577" s="190"/>
      <c r="L577" s="197">
        <f t="shared" si="18"/>
        <v>71.9496</v>
      </c>
      <c r="S577" s="44"/>
    </row>
    <row r="578" spans="1:19" ht="15.6">
      <c r="A578" s="31"/>
      <c r="B578" s="110" t="s">
        <v>462</v>
      </c>
      <c r="C578" s="111" t="s">
        <v>463</v>
      </c>
      <c r="D578" s="164" t="s">
        <v>3734</v>
      </c>
      <c r="E578" s="125"/>
      <c r="F578" s="114" t="s">
        <v>2270</v>
      </c>
      <c r="G578" s="110" t="str">
        <f t="shared" si="17"/>
        <v>4</v>
      </c>
      <c r="H578" s="114" t="str">
        <f>MID(F:F,9,2)</f>
        <v>4P</v>
      </c>
      <c r="I578" s="115">
        <f>VLOOKUP($H:$H,$M$5:$N$11,2,FALSE)</f>
        <v>66.62</v>
      </c>
      <c r="J578" s="115">
        <f>VLOOKUP($H:$H,$M$5:$P$11,4,FALSE)</f>
        <v>79.944</v>
      </c>
      <c r="K578" s="191"/>
      <c r="L578" s="197">
        <f t="shared" si="18"/>
        <v>71.9496</v>
      </c>
      <c r="S578" s="44"/>
    </row>
    <row r="579" spans="1:19" ht="15.6">
      <c r="A579" s="21"/>
      <c r="B579" s="110" t="s">
        <v>460</v>
      </c>
      <c r="C579" s="111" t="s">
        <v>845</v>
      </c>
      <c r="D579" s="164" t="s">
        <v>461</v>
      </c>
      <c r="E579" s="113"/>
      <c r="F579" s="114" t="s">
        <v>2269</v>
      </c>
      <c r="G579" s="110" t="str">
        <f t="shared" si="17"/>
        <v>4</v>
      </c>
      <c r="H579" s="114" t="str">
        <f>MID(F:F,9,2)</f>
        <v>4P</v>
      </c>
      <c r="I579" s="115">
        <f>VLOOKUP($H:$H,$M$5:$N$11,2,FALSE)</f>
        <v>66.62</v>
      </c>
      <c r="J579" s="115">
        <f>VLOOKUP($H:$H,$M$5:$P$11,4,FALSE)</f>
        <v>79.944</v>
      </c>
      <c r="K579" s="190"/>
      <c r="L579" s="197">
        <f t="shared" si="18"/>
        <v>71.9496</v>
      </c>
      <c r="S579" s="44"/>
    </row>
    <row r="580" spans="1:19" ht="15.6">
      <c r="A580" s="21"/>
      <c r="B580" s="116" t="s">
        <v>2801</v>
      </c>
      <c r="C580" s="111" t="s">
        <v>2885</v>
      </c>
      <c r="D580" s="164" t="s">
        <v>2757</v>
      </c>
      <c r="E580" s="113"/>
      <c r="F580" s="117" t="s">
        <v>2281</v>
      </c>
      <c r="G580" s="110" t="str">
        <f t="shared" si="17"/>
        <v>4</v>
      </c>
      <c r="H580" s="114" t="str">
        <f>MID(F:F,9,2)</f>
        <v>4P</v>
      </c>
      <c r="I580" s="115">
        <f>VLOOKUP($H:$H,$M$5:$N$11,2,FALSE)</f>
        <v>66.62</v>
      </c>
      <c r="J580" s="115">
        <f>VLOOKUP($H:$H,$M$5:$P$11,4,FALSE)</f>
        <v>79.944</v>
      </c>
      <c r="K580" s="190"/>
      <c r="L580" s="197">
        <f t="shared" si="18"/>
        <v>71.9496</v>
      </c>
      <c r="S580" s="44"/>
    </row>
    <row r="581" spans="1:19" ht="15.6">
      <c r="A581" s="21"/>
      <c r="B581" s="116" t="s">
        <v>448</v>
      </c>
      <c r="C581" s="123" t="s">
        <v>4445</v>
      </c>
      <c r="D581" s="164" t="s">
        <v>4446</v>
      </c>
      <c r="E581" s="113"/>
      <c r="F581" s="117" t="s">
        <v>4448</v>
      </c>
      <c r="G581" s="116" t="str">
        <f aca="true" t="shared" si="19" ref="G581:G644">LEFT(H581,1)</f>
        <v>4</v>
      </c>
      <c r="H581" s="117" t="str">
        <f>MID(F:F,9,2)</f>
        <v>4P</v>
      </c>
      <c r="I581" s="124">
        <f>VLOOKUP($H:$H,$M$5:$N$11,2,FALSE)</f>
        <v>66.62</v>
      </c>
      <c r="J581" s="124">
        <f>VLOOKUP($H:$H,$M$5:$P$11,4,FALSE)</f>
        <v>79.944</v>
      </c>
      <c r="K581" s="190"/>
      <c r="L581" s="197">
        <f t="shared" si="18"/>
        <v>71.9496</v>
      </c>
      <c r="S581" s="44"/>
    </row>
    <row r="582" spans="1:19" ht="15.6">
      <c r="A582" s="21"/>
      <c r="B582" s="116" t="s">
        <v>4361</v>
      </c>
      <c r="C582" s="123" t="s">
        <v>4362</v>
      </c>
      <c r="D582" s="164" t="s">
        <v>4363</v>
      </c>
      <c r="E582" s="113"/>
      <c r="F582" s="117" t="s">
        <v>4364</v>
      </c>
      <c r="G582" s="116" t="str">
        <f t="shared" si="19"/>
        <v>6</v>
      </c>
      <c r="H582" s="117" t="str">
        <f>MID(F:F,9,2)</f>
        <v>6P</v>
      </c>
      <c r="I582" s="124">
        <f>VLOOKUP($H:$H,$M$5:$N$11,2,FALSE)</f>
        <v>99.95</v>
      </c>
      <c r="J582" s="124">
        <f>VLOOKUP($H:$H,$M$5:$P$11,4,FALSE)</f>
        <v>119.94</v>
      </c>
      <c r="K582" s="190"/>
      <c r="L582" s="197">
        <f aca="true" t="shared" si="20" ref="L582:L645">J582*0.9</f>
        <v>107.946</v>
      </c>
      <c r="S582" s="44"/>
    </row>
    <row r="583" spans="1:19" ht="15.6">
      <c r="A583" s="21"/>
      <c r="B583" s="110" t="s">
        <v>2938</v>
      </c>
      <c r="C583" s="111" t="s">
        <v>2939</v>
      </c>
      <c r="D583" s="164" t="s">
        <v>3479</v>
      </c>
      <c r="E583" s="113"/>
      <c r="F583" s="114" t="s">
        <v>2283</v>
      </c>
      <c r="G583" s="110" t="str">
        <f t="shared" si="19"/>
        <v>4</v>
      </c>
      <c r="H583" s="114" t="str">
        <f>MID(F:F,9,2)</f>
        <v>4P</v>
      </c>
      <c r="I583" s="115">
        <f>VLOOKUP($H:$H,$M$5:$N$11,2,FALSE)</f>
        <v>66.62</v>
      </c>
      <c r="J583" s="115">
        <f>VLOOKUP($H:$H,$M$5:$P$11,4,FALSE)</f>
        <v>79.944</v>
      </c>
      <c r="K583" s="190"/>
      <c r="L583" s="197">
        <f t="shared" si="20"/>
        <v>71.9496</v>
      </c>
      <c r="S583" s="44"/>
    </row>
    <row r="584" spans="1:19" ht="15.6">
      <c r="A584" s="21"/>
      <c r="B584" s="110" t="s">
        <v>496</v>
      </c>
      <c r="C584" s="111" t="s">
        <v>2901</v>
      </c>
      <c r="D584" s="164" t="s">
        <v>4210</v>
      </c>
      <c r="E584" s="113"/>
      <c r="F584" s="114" t="s">
        <v>2287</v>
      </c>
      <c r="G584" s="110" t="str">
        <f t="shared" si="19"/>
        <v>4</v>
      </c>
      <c r="H584" s="114" t="str">
        <f>MID(F:F,9,2)</f>
        <v>4P</v>
      </c>
      <c r="I584" s="115">
        <f>VLOOKUP($H:$H,$M$5:$N$11,2,FALSE)</f>
        <v>66.62</v>
      </c>
      <c r="J584" s="115">
        <f>VLOOKUP($H:$H,$M$5:$P$11,4,FALSE)</f>
        <v>79.944</v>
      </c>
      <c r="K584" s="190"/>
      <c r="L584" s="197">
        <f t="shared" si="20"/>
        <v>71.9496</v>
      </c>
      <c r="S584" s="44"/>
    </row>
    <row r="585" spans="1:19" ht="15.6">
      <c r="A585" s="31"/>
      <c r="B585" s="110" t="s">
        <v>2941</v>
      </c>
      <c r="C585" s="111" t="s">
        <v>494</v>
      </c>
      <c r="D585" s="164" t="s">
        <v>4266</v>
      </c>
      <c r="E585" s="125"/>
      <c r="F585" s="114" t="s">
        <v>2284</v>
      </c>
      <c r="G585" s="110" t="str">
        <f t="shared" si="19"/>
        <v>4</v>
      </c>
      <c r="H585" s="114" t="str">
        <f>MID(F:F,9,2)</f>
        <v>4P</v>
      </c>
      <c r="I585" s="115">
        <f>VLOOKUP($H:$H,$M$5:$N$11,2,FALSE)</f>
        <v>66.62</v>
      </c>
      <c r="J585" s="115">
        <f>VLOOKUP($H:$H,$M$5:$P$11,4,FALSE)</f>
        <v>79.944</v>
      </c>
      <c r="K585" s="191"/>
      <c r="L585" s="197">
        <f t="shared" si="20"/>
        <v>71.9496</v>
      </c>
      <c r="S585" s="44"/>
    </row>
    <row r="586" spans="1:19" ht="15.6">
      <c r="A586" s="21"/>
      <c r="B586" s="110" t="s">
        <v>2851</v>
      </c>
      <c r="C586" s="111" t="s">
        <v>2852</v>
      </c>
      <c r="D586" s="164" t="s">
        <v>4016</v>
      </c>
      <c r="E586" s="113"/>
      <c r="F586" s="114" t="s">
        <v>2288</v>
      </c>
      <c r="G586" s="110" t="str">
        <f t="shared" si="19"/>
        <v>4</v>
      </c>
      <c r="H586" s="114" t="str">
        <f>MID(F:F,9,2)</f>
        <v>4P</v>
      </c>
      <c r="I586" s="115">
        <f>VLOOKUP($H:$H,$M$5:$N$11,2,FALSE)</f>
        <v>66.62</v>
      </c>
      <c r="J586" s="115">
        <f>VLOOKUP($H:$H,$M$5:$P$11,4,FALSE)</f>
        <v>79.944</v>
      </c>
      <c r="K586" s="190"/>
      <c r="L586" s="197">
        <f t="shared" si="20"/>
        <v>71.9496</v>
      </c>
      <c r="S586" s="44"/>
    </row>
    <row r="587" spans="1:19" ht="15.6">
      <c r="A587" s="34"/>
      <c r="B587" s="116" t="s">
        <v>2937</v>
      </c>
      <c r="C587" s="111" t="s">
        <v>3643</v>
      </c>
      <c r="D587" s="164" t="s">
        <v>550</v>
      </c>
      <c r="E587" s="55"/>
      <c r="F587" s="117" t="s">
        <v>2289</v>
      </c>
      <c r="G587" s="110" t="str">
        <f t="shared" si="19"/>
        <v>4</v>
      </c>
      <c r="H587" s="114" t="str">
        <f>MID(F:F,9,2)</f>
        <v>4P</v>
      </c>
      <c r="I587" s="115">
        <f>VLOOKUP($H:$H,$M$5:$N$11,2,FALSE)</f>
        <v>66.62</v>
      </c>
      <c r="J587" s="115">
        <f>VLOOKUP($H:$H,$M$5:$P$11,4,FALSE)</f>
        <v>79.944</v>
      </c>
      <c r="K587" s="193"/>
      <c r="L587" s="197">
        <f t="shared" si="20"/>
        <v>71.9496</v>
      </c>
      <c r="S587" s="44"/>
    </row>
    <row r="588" spans="1:19" ht="15.6">
      <c r="A588" s="21"/>
      <c r="B588" s="110" t="s">
        <v>495</v>
      </c>
      <c r="C588" s="111" t="s">
        <v>3271</v>
      </c>
      <c r="D588" s="164" t="s">
        <v>3273</v>
      </c>
      <c r="E588" s="113"/>
      <c r="F588" s="114" t="s">
        <v>2285</v>
      </c>
      <c r="G588" s="110" t="str">
        <f t="shared" si="19"/>
        <v>4</v>
      </c>
      <c r="H588" s="114" t="str">
        <f>MID(F:F,9,2)</f>
        <v>4P</v>
      </c>
      <c r="I588" s="115">
        <f>VLOOKUP($H:$H,$M$5:$N$11,2,FALSE)</f>
        <v>66.62</v>
      </c>
      <c r="J588" s="115">
        <f>VLOOKUP($H:$H,$M$5:$P$11,4,FALSE)</f>
        <v>79.944</v>
      </c>
      <c r="K588" s="190"/>
      <c r="L588" s="197">
        <f t="shared" si="20"/>
        <v>71.9496</v>
      </c>
      <c r="S588" s="44"/>
    </row>
    <row r="589" spans="1:19" ht="15.6">
      <c r="A589" s="21"/>
      <c r="B589" s="116" t="s">
        <v>2851</v>
      </c>
      <c r="C589" s="111" t="s">
        <v>3272</v>
      </c>
      <c r="D589" s="164" t="s">
        <v>3273</v>
      </c>
      <c r="E589" s="113"/>
      <c r="F589" s="117" t="s">
        <v>2286</v>
      </c>
      <c r="G589" s="110" t="str">
        <f t="shared" si="19"/>
        <v>4</v>
      </c>
      <c r="H589" s="114" t="str">
        <f>MID(F:F,9,2)</f>
        <v>4P</v>
      </c>
      <c r="I589" s="115">
        <f>VLOOKUP($H:$H,$M$5:$N$11,2,FALSE)</f>
        <v>66.62</v>
      </c>
      <c r="J589" s="115">
        <f>VLOOKUP($H:$H,$M$5:$P$11,4,FALSE)</f>
        <v>79.944</v>
      </c>
      <c r="K589" s="190"/>
      <c r="L589" s="197">
        <f t="shared" si="20"/>
        <v>71.9496</v>
      </c>
      <c r="S589" s="44"/>
    </row>
    <row r="590" spans="1:19" ht="15.6">
      <c r="A590" s="21"/>
      <c r="B590" s="110" t="s">
        <v>2854</v>
      </c>
      <c r="C590" s="111" t="s">
        <v>2857</v>
      </c>
      <c r="D590" s="164" t="s">
        <v>4017</v>
      </c>
      <c r="E590" s="113"/>
      <c r="F590" s="114" t="s">
        <v>2291</v>
      </c>
      <c r="G590" s="110" t="str">
        <f t="shared" si="19"/>
        <v>4</v>
      </c>
      <c r="H590" s="114" t="str">
        <f>MID(F:F,9,2)</f>
        <v>4P</v>
      </c>
      <c r="I590" s="115">
        <f>VLOOKUP($H:$H,$M$5:$N$11,2,FALSE)</f>
        <v>66.62</v>
      </c>
      <c r="J590" s="115">
        <f>VLOOKUP($H:$H,$M$5:$P$11,4,FALSE)</f>
        <v>79.944</v>
      </c>
      <c r="K590" s="190"/>
      <c r="L590" s="197">
        <f t="shared" si="20"/>
        <v>71.9496</v>
      </c>
      <c r="S590" s="44"/>
    </row>
    <row r="591" spans="1:19" ht="15.6">
      <c r="A591" s="35"/>
      <c r="B591" s="116" t="s">
        <v>448</v>
      </c>
      <c r="C591" s="111" t="s">
        <v>3921</v>
      </c>
      <c r="D591" s="164" t="s">
        <v>3916</v>
      </c>
      <c r="E591" s="126"/>
      <c r="F591" s="128" t="s">
        <v>3912</v>
      </c>
      <c r="G591" s="110" t="str">
        <f t="shared" si="19"/>
        <v>4</v>
      </c>
      <c r="H591" s="114" t="str">
        <f>MID(F:F,9,2)</f>
        <v>4P</v>
      </c>
      <c r="I591" s="115">
        <f>VLOOKUP($H:$H,$M$5:$N$11,2,FALSE)</f>
        <v>66.62</v>
      </c>
      <c r="J591" s="115">
        <f>VLOOKUP($H:$H,$M$5:$P$11,4,FALSE)</f>
        <v>79.944</v>
      </c>
      <c r="K591" s="192"/>
      <c r="L591" s="197">
        <f t="shared" si="20"/>
        <v>71.9496</v>
      </c>
      <c r="S591" s="44"/>
    </row>
    <row r="592" spans="1:19" ht="15.6">
      <c r="A592" s="35"/>
      <c r="B592" s="116" t="s">
        <v>448</v>
      </c>
      <c r="C592" s="111" t="s">
        <v>4365</v>
      </c>
      <c r="D592" s="164" t="s">
        <v>4366</v>
      </c>
      <c r="E592" s="126"/>
      <c r="F592" s="128" t="s">
        <v>4367</v>
      </c>
      <c r="G592" s="110" t="str">
        <f t="shared" si="19"/>
        <v>4</v>
      </c>
      <c r="H592" s="114" t="str">
        <f>MID(F:F,9,2)</f>
        <v>4P</v>
      </c>
      <c r="I592" s="115">
        <f>VLOOKUP($H:$H,$M$5:$N$11,2,FALSE)</f>
        <v>66.62</v>
      </c>
      <c r="J592" s="115">
        <f>VLOOKUP($H:$H,$M$5:$P$11,4,FALSE)</f>
        <v>79.944</v>
      </c>
      <c r="K592" s="192"/>
      <c r="L592" s="197">
        <f t="shared" si="20"/>
        <v>71.9496</v>
      </c>
      <c r="S592" s="44"/>
    </row>
    <row r="593" spans="1:19" ht="15.6">
      <c r="A593" s="21"/>
      <c r="B593" s="110" t="s">
        <v>2918</v>
      </c>
      <c r="C593" s="111" t="s">
        <v>2919</v>
      </c>
      <c r="D593" s="164" t="s">
        <v>4267</v>
      </c>
      <c r="E593" s="113"/>
      <c r="F593" s="114" t="s">
        <v>2296</v>
      </c>
      <c r="G593" s="110" t="str">
        <f t="shared" si="19"/>
        <v>4</v>
      </c>
      <c r="H593" s="114" t="str">
        <f>MID(F:F,9,2)</f>
        <v>4P</v>
      </c>
      <c r="I593" s="115">
        <f>VLOOKUP($H:$H,$M$5:$N$11,2,FALSE)</f>
        <v>66.62</v>
      </c>
      <c r="J593" s="115">
        <f>VLOOKUP($H:$H,$M$5:$P$11,4,FALSE)</f>
        <v>79.944</v>
      </c>
      <c r="K593" s="190"/>
      <c r="L593" s="197">
        <f t="shared" si="20"/>
        <v>71.9496</v>
      </c>
      <c r="S593" s="44"/>
    </row>
    <row r="594" spans="1:19" ht="15.6">
      <c r="A594" s="21"/>
      <c r="B594" s="110" t="s">
        <v>2916</v>
      </c>
      <c r="C594" s="111" t="s">
        <v>2917</v>
      </c>
      <c r="D594" s="164" t="s">
        <v>4268</v>
      </c>
      <c r="E594" s="113"/>
      <c r="F594" s="114" t="s">
        <v>2295</v>
      </c>
      <c r="G594" s="110" t="str">
        <f t="shared" si="19"/>
        <v>4</v>
      </c>
      <c r="H594" s="114" t="str">
        <f>MID(F:F,9,2)</f>
        <v>4P</v>
      </c>
      <c r="I594" s="115">
        <f>VLOOKUP($H:$H,$M$5:$N$11,2,FALSE)</f>
        <v>66.62</v>
      </c>
      <c r="J594" s="115">
        <f>VLOOKUP($H:$H,$M$5:$P$11,4,FALSE)</f>
        <v>79.944</v>
      </c>
      <c r="K594" s="190"/>
      <c r="L594" s="197">
        <f t="shared" si="20"/>
        <v>71.9496</v>
      </c>
      <c r="S594" s="44"/>
    </row>
    <row r="595" spans="1:19" ht="15.6">
      <c r="A595" s="21"/>
      <c r="B595" s="110" t="s">
        <v>448</v>
      </c>
      <c r="C595" s="111" t="s">
        <v>3744</v>
      </c>
      <c r="D595" s="164" t="s">
        <v>3747</v>
      </c>
      <c r="E595" s="113"/>
      <c r="F595" s="114" t="s">
        <v>3745</v>
      </c>
      <c r="G595" s="110" t="str">
        <f t="shared" si="19"/>
        <v>4</v>
      </c>
      <c r="H595" s="114" t="str">
        <f>MID(F:F,9,2)</f>
        <v>4P</v>
      </c>
      <c r="I595" s="115">
        <f>VLOOKUP($H:$H,$M$5:$N$11,2,FALSE)</f>
        <v>66.62</v>
      </c>
      <c r="J595" s="115">
        <f>VLOOKUP($H:$H,$M$5:$P$11,4,FALSE)</f>
        <v>79.944</v>
      </c>
      <c r="K595" s="190"/>
      <c r="L595" s="197">
        <f t="shared" si="20"/>
        <v>71.9496</v>
      </c>
      <c r="S595" s="44"/>
    </row>
    <row r="596" spans="1:19" ht="15.6">
      <c r="A596" s="21"/>
      <c r="B596" s="110" t="s">
        <v>448</v>
      </c>
      <c r="C596" s="111" t="s">
        <v>2915</v>
      </c>
      <c r="D596" s="164"/>
      <c r="E596" s="113"/>
      <c r="F596" s="114" t="s">
        <v>2293</v>
      </c>
      <c r="G596" s="110" t="str">
        <f t="shared" si="19"/>
        <v>5</v>
      </c>
      <c r="H596" s="114" t="str">
        <f>MID(F:F,9,2)</f>
        <v>5P</v>
      </c>
      <c r="I596" s="115">
        <f>VLOOKUP($H:$H,$M$5:$N$11,2,FALSE)</f>
        <v>83.28</v>
      </c>
      <c r="J596" s="115">
        <f>VLOOKUP($H:$H,$M$5:$P$11,4,FALSE)</f>
        <v>99.944328</v>
      </c>
      <c r="K596" s="190"/>
      <c r="L596" s="197">
        <f t="shared" si="20"/>
        <v>89.9498952</v>
      </c>
      <c r="S596" s="44"/>
    </row>
    <row r="597" spans="1:19" ht="15.6">
      <c r="A597" s="21"/>
      <c r="B597" s="110" t="s">
        <v>2858</v>
      </c>
      <c r="C597" s="111" t="s">
        <v>2859</v>
      </c>
      <c r="D597" s="164" t="s">
        <v>2860</v>
      </c>
      <c r="E597" s="113"/>
      <c r="F597" s="114" t="s">
        <v>2292</v>
      </c>
      <c r="G597" s="110" t="str">
        <f t="shared" si="19"/>
        <v>3</v>
      </c>
      <c r="H597" s="114" t="str">
        <f>MID(F:F,9,2)</f>
        <v>3P</v>
      </c>
      <c r="I597" s="115">
        <f>VLOOKUP($H:$H,$M$5:$N$11,2,FALSE)</f>
        <v>49.95</v>
      </c>
      <c r="J597" s="115">
        <f>VLOOKUP($H:$H,$M$5:$P$11,4,FALSE)</f>
        <v>59.94</v>
      </c>
      <c r="K597" s="190"/>
      <c r="L597" s="197">
        <f t="shared" si="20"/>
        <v>53.946</v>
      </c>
      <c r="S597" s="44"/>
    </row>
    <row r="598" spans="1:19" ht="15.6">
      <c r="A598" s="21"/>
      <c r="B598" s="116" t="s">
        <v>2937</v>
      </c>
      <c r="C598" s="111" t="s">
        <v>401</v>
      </c>
      <c r="D598" s="164" t="s">
        <v>402</v>
      </c>
      <c r="E598" s="113"/>
      <c r="F598" s="117" t="s">
        <v>2294</v>
      </c>
      <c r="G598" s="110" t="str">
        <f t="shared" si="19"/>
        <v>4</v>
      </c>
      <c r="H598" s="114" t="str">
        <f>MID(F:F,9,2)</f>
        <v>4P</v>
      </c>
      <c r="I598" s="115">
        <f>VLOOKUP($H:$H,$M$5:$N$11,2,FALSE)</f>
        <v>66.62</v>
      </c>
      <c r="J598" s="115">
        <f>VLOOKUP($H:$H,$M$5:$P$11,4,FALSE)</f>
        <v>79.944</v>
      </c>
      <c r="K598" s="190"/>
      <c r="L598" s="197">
        <f t="shared" si="20"/>
        <v>71.9496</v>
      </c>
      <c r="S598" s="44"/>
    </row>
    <row r="599" spans="1:19" ht="15.6">
      <c r="A599" s="21"/>
      <c r="B599" s="116" t="s">
        <v>448</v>
      </c>
      <c r="C599" s="111" t="s">
        <v>4102</v>
      </c>
      <c r="D599" s="164" t="s">
        <v>4099</v>
      </c>
      <c r="E599" s="113"/>
      <c r="F599" s="117" t="s">
        <v>4100</v>
      </c>
      <c r="G599" s="110" t="str">
        <f t="shared" si="19"/>
        <v>4</v>
      </c>
      <c r="H599" s="114" t="str">
        <f>MID(F:F,9,2)</f>
        <v>4P</v>
      </c>
      <c r="I599" s="115">
        <f>VLOOKUP($H:$H,$M$5:$N$11,2,FALSE)</f>
        <v>66.62</v>
      </c>
      <c r="J599" s="115">
        <f>VLOOKUP($H:$H,$M$5:$P$11,4,FALSE)</f>
        <v>79.944</v>
      </c>
      <c r="K599" s="190"/>
      <c r="L599" s="197">
        <f t="shared" si="20"/>
        <v>71.9496</v>
      </c>
      <c r="S599" s="44"/>
    </row>
    <row r="600" spans="1:19" ht="15.6">
      <c r="A600" s="21"/>
      <c r="B600" s="116" t="s">
        <v>448</v>
      </c>
      <c r="C600" s="111" t="s">
        <v>667</v>
      </c>
      <c r="D600" s="164" t="s">
        <v>4269</v>
      </c>
      <c r="E600" s="113"/>
      <c r="F600" s="117" t="s">
        <v>2298</v>
      </c>
      <c r="G600" s="110" t="str">
        <f t="shared" si="19"/>
        <v>4</v>
      </c>
      <c r="H600" s="114" t="str">
        <f>MID(F:F,9,2)</f>
        <v>4P</v>
      </c>
      <c r="I600" s="115">
        <f>VLOOKUP($H:$H,$M$5:$N$11,2,FALSE)</f>
        <v>66.62</v>
      </c>
      <c r="J600" s="115">
        <f>VLOOKUP($H:$H,$M$5:$P$11,4,FALSE)</f>
        <v>79.944</v>
      </c>
      <c r="K600" s="190"/>
      <c r="L600" s="197">
        <f t="shared" si="20"/>
        <v>71.9496</v>
      </c>
      <c r="S600" s="44"/>
    </row>
    <row r="601" spans="1:19" ht="15.6">
      <c r="A601" s="31"/>
      <c r="B601" s="116" t="s">
        <v>2937</v>
      </c>
      <c r="C601" s="111" t="s">
        <v>3855</v>
      </c>
      <c r="D601" s="164" t="s">
        <v>3854</v>
      </c>
      <c r="E601" s="125"/>
      <c r="F601" s="114" t="s">
        <v>2297</v>
      </c>
      <c r="G601" s="110" t="str">
        <f t="shared" si="19"/>
        <v>4</v>
      </c>
      <c r="H601" s="114" t="str">
        <f>MID(F:F,9,2)</f>
        <v>4P</v>
      </c>
      <c r="I601" s="115">
        <f>VLOOKUP($H:$H,$M$5:$N$11,2,FALSE)</f>
        <v>66.62</v>
      </c>
      <c r="J601" s="115">
        <f>VLOOKUP($H:$H,$M$5:$P$11,4,FALSE)</f>
        <v>79.944</v>
      </c>
      <c r="K601" s="191"/>
      <c r="L601" s="197">
        <f t="shared" si="20"/>
        <v>71.9496</v>
      </c>
      <c r="S601" s="44"/>
    </row>
    <row r="602" spans="1:19" ht="15.6">
      <c r="A602" s="31"/>
      <c r="B602" s="116" t="s">
        <v>448</v>
      </c>
      <c r="C602" s="111" t="s">
        <v>4537</v>
      </c>
      <c r="D602" s="164"/>
      <c r="E602" s="125"/>
      <c r="F602" s="114" t="s">
        <v>4538</v>
      </c>
      <c r="G602" s="110" t="str">
        <f t="shared" si="19"/>
        <v>4</v>
      </c>
      <c r="H602" s="114" t="str">
        <f>MID(F:F,9,2)</f>
        <v>4P</v>
      </c>
      <c r="I602" s="115">
        <f>VLOOKUP($H:$H,$M$5:$N$11,2,FALSE)</f>
        <v>66.62</v>
      </c>
      <c r="J602" s="115">
        <f>VLOOKUP($H:$H,$M$5:$P$11,4,FALSE)</f>
        <v>79.944</v>
      </c>
      <c r="K602" s="191"/>
      <c r="L602" s="197">
        <f t="shared" si="20"/>
        <v>71.9496</v>
      </c>
      <c r="S602" s="44"/>
    </row>
    <row r="603" spans="1:19" ht="15.6">
      <c r="A603" s="31"/>
      <c r="B603" s="116" t="s">
        <v>448</v>
      </c>
      <c r="C603" s="111" t="s">
        <v>4368</v>
      </c>
      <c r="D603" s="164" t="s">
        <v>4369</v>
      </c>
      <c r="E603" s="125"/>
      <c r="F603" s="114" t="s">
        <v>4370</v>
      </c>
      <c r="G603" s="110" t="str">
        <f t="shared" si="19"/>
        <v>4</v>
      </c>
      <c r="H603" s="114" t="str">
        <f>MID(F:F,9,2)</f>
        <v>4P</v>
      </c>
      <c r="I603" s="115">
        <f>VLOOKUP($H:$H,$M$5:$N$11,2,FALSE)</f>
        <v>66.62</v>
      </c>
      <c r="J603" s="115">
        <f>VLOOKUP($H:$H,$M$5:$P$11,4,FALSE)</f>
        <v>79.944</v>
      </c>
      <c r="K603" s="191"/>
      <c r="L603" s="197">
        <f t="shared" si="20"/>
        <v>71.9496</v>
      </c>
      <c r="S603" s="44"/>
    </row>
    <row r="604" spans="1:19" ht="15.6">
      <c r="A604" s="31"/>
      <c r="B604" s="116" t="s">
        <v>448</v>
      </c>
      <c r="C604" s="111" t="s">
        <v>3920</v>
      </c>
      <c r="D604" s="164" t="s">
        <v>84</v>
      </c>
      <c r="E604" s="125"/>
      <c r="F604" s="114" t="s">
        <v>2290</v>
      </c>
      <c r="G604" s="110" t="str">
        <f t="shared" si="19"/>
        <v>4</v>
      </c>
      <c r="H604" s="114" t="str">
        <f>MID(F:F,9,2)</f>
        <v>4P</v>
      </c>
      <c r="I604" s="115">
        <f>VLOOKUP($H:$H,$M$5:$N$11,2,FALSE)</f>
        <v>66.62</v>
      </c>
      <c r="J604" s="115">
        <f>VLOOKUP($H:$H,$M$5:$P$11,4,FALSE)</f>
        <v>79.944</v>
      </c>
      <c r="K604" s="191"/>
      <c r="L604" s="197">
        <f t="shared" si="20"/>
        <v>71.9496</v>
      </c>
      <c r="S604" s="44"/>
    </row>
    <row r="605" spans="1:19" ht="15.6">
      <c r="A605" s="31"/>
      <c r="B605" s="116" t="s">
        <v>448</v>
      </c>
      <c r="C605" s="111" t="s">
        <v>4312</v>
      </c>
      <c r="D605" s="164" t="s">
        <v>4313</v>
      </c>
      <c r="E605" s="125"/>
      <c r="F605" s="114" t="s">
        <v>4314</v>
      </c>
      <c r="G605" s="110" t="str">
        <f t="shared" si="19"/>
        <v>4</v>
      </c>
      <c r="H605" s="114" t="str">
        <f>MID(F:F,9,2)</f>
        <v>4P</v>
      </c>
      <c r="I605" s="115">
        <f>VLOOKUP($H:$H,$M$5:$N$11,2,FALSE)</f>
        <v>66.62</v>
      </c>
      <c r="J605" s="115">
        <f>VLOOKUP($H:$H,$M$5:$P$11,4,FALSE)</f>
        <v>79.944</v>
      </c>
      <c r="K605" s="191"/>
      <c r="L605" s="197">
        <f t="shared" si="20"/>
        <v>71.9496</v>
      </c>
      <c r="S605" s="44"/>
    </row>
    <row r="606" spans="1:19" ht="15.6">
      <c r="A606" s="21"/>
      <c r="B606" s="110" t="s">
        <v>2937</v>
      </c>
      <c r="C606" s="111" t="s">
        <v>4679</v>
      </c>
      <c r="D606" s="164" t="s">
        <v>4018</v>
      </c>
      <c r="E606" s="113"/>
      <c r="F606" s="114" t="s">
        <v>2282</v>
      </c>
      <c r="G606" s="110" t="str">
        <f t="shared" si="19"/>
        <v>4</v>
      </c>
      <c r="H606" s="114" t="str">
        <f>MID(F:F,9,2)</f>
        <v>4P</v>
      </c>
      <c r="I606" s="115">
        <f>VLOOKUP($H:$H,$M$5:$N$11,2,FALSE)</f>
        <v>66.62</v>
      </c>
      <c r="J606" s="115">
        <f>VLOOKUP($H:$H,$M$5:$P$11,4,FALSE)</f>
        <v>79.944</v>
      </c>
      <c r="K606" s="190"/>
      <c r="L606" s="197">
        <f t="shared" si="20"/>
        <v>71.9496</v>
      </c>
      <c r="S606" s="44"/>
    </row>
    <row r="607" spans="1:19" ht="15.6">
      <c r="A607" s="21"/>
      <c r="B607" s="110" t="s">
        <v>2776</v>
      </c>
      <c r="C607" s="111" t="s">
        <v>2777</v>
      </c>
      <c r="D607" s="164" t="s">
        <v>4212</v>
      </c>
      <c r="E607" s="113"/>
      <c r="F607" s="114" t="s">
        <v>2304</v>
      </c>
      <c r="G607" s="110" t="str">
        <f t="shared" si="19"/>
        <v>3</v>
      </c>
      <c r="H607" s="114" t="str">
        <f>MID(F:F,9,2)</f>
        <v>3P</v>
      </c>
      <c r="I607" s="115">
        <f>VLOOKUP($H:$H,$M$5:$N$11,2,FALSE)</f>
        <v>49.95</v>
      </c>
      <c r="J607" s="115">
        <f>VLOOKUP($H:$H,$M$5:$P$11,4,FALSE)</f>
        <v>59.94</v>
      </c>
      <c r="K607" s="190"/>
      <c r="L607" s="197">
        <f t="shared" si="20"/>
        <v>53.946</v>
      </c>
      <c r="S607" s="44"/>
    </row>
    <row r="608" spans="1:19" ht="15.6">
      <c r="A608" s="21"/>
      <c r="B608" s="110" t="s">
        <v>2927</v>
      </c>
      <c r="C608" s="111" t="s">
        <v>2928</v>
      </c>
      <c r="D608" s="164" t="s">
        <v>4213</v>
      </c>
      <c r="E608" s="113"/>
      <c r="F608" s="114" t="s">
        <v>2303</v>
      </c>
      <c r="G608" s="110" t="str">
        <f t="shared" si="19"/>
        <v>3</v>
      </c>
      <c r="H608" s="114" t="str">
        <f>MID(F:F,9,2)</f>
        <v>3P</v>
      </c>
      <c r="I608" s="115">
        <f>VLOOKUP($H:$H,$M$5:$N$11,2,FALSE)</f>
        <v>49.95</v>
      </c>
      <c r="J608" s="115">
        <f>VLOOKUP($H:$H,$M$5:$P$11,4,FALSE)</f>
        <v>59.94</v>
      </c>
      <c r="K608" s="190"/>
      <c r="L608" s="197">
        <f t="shared" si="20"/>
        <v>53.946</v>
      </c>
      <c r="S608" s="44"/>
    </row>
    <row r="609" spans="1:19" ht="15.6">
      <c r="A609" s="21"/>
      <c r="B609" s="110" t="s">
        <v>2779</v>
      </c>
      <c r="C609" s="111" t="s">
        <v>2780</v>
      </c>
      <c r="D609" s="164" t="s">
        <v>4214</v>
      </c>
      <c r="E609" s="113"/>
      <c r="F609" s="114" t="s">
        <v>2305</v>
      </c>
      <c r="G609" s="110" t="str">
        <f t="shared" si="19"/>
        <v>3</v>
      </c>
      <c r="H609" s="114" t="str">
        <f>MID(F:F,9,2)</f>
        <v>3P</v>
      </c>
      <c r="I609" s="115">
        <f>VLOOKUP($H:$H,$M$5:$N$11,2,FALSE)</f>
        <v>49.95</v>
      </c>
      <c r="J609" s="115">
        <f>VLOOKUP($H:$H,$M$5:$P$11,4,FALSE)</f>
        <v>59.94</v>
      </c>
      <c r="K609" s="190"/>
      <c r="L609" s="197">
        <f t="shared" si="20"/>
        <v>53.946</v>
      </c>
      <c r="S609" s="44"/>
    </row>
    <row r="610" spans="1:19" ht="15.6">
      <c r="A610" s="21"/>
      <c r="B610" s="110" t="s">
        <v>527</v>
      </c>
      <c r="C610" s="111" t="s">
        <v>1800</v>
      </c>
      <c r="D610" s="164" t="s">
        <v>1801</v>
      </c>
      <c r="E610" s="113"/>
      <c r="F610" s="114" t="s">
        <v>2301</v>
      </c>
      <c r="G610" s="110" t="str">
        <f t="shared" si="19"/>
        <v>3</v>
      </c>
      <c r="H610" s="114" t="str">
        <f>MID(F:F,9,2)</f>
        <v>3P</v>
      </c>
      <c r="I610" s="115">
        <f>VLOOKUP($H:$H,$M$5:$N$11,2,FALSE)</f>
        <v>49.95</v>
      </c>
      <c r="J610" s="115">
        <f>VLOOKUP($H:$H,$M$5:$P$11,4,FALSE)</f>
        <v>59.94</v>
      </c>
      <c r="K610" s="190"/>
      <c r="L610" s="197">
        <f t="shared" si="20"/>
        <v>53.946</v>
      </c>
      <c r="S610" s="44"/>
    </row>
    <row r="611" spans="1:19" ht="15.6">
      <c r="A611" s="21"/>
      <c r="B611" s="110" t="s">
        <v>2924</v>
      </c>
      <c r="C611" s="111" t="s">
        <v>2925</v>
      </c>
      <c r="D611" s="164" t="s">
        <v>2926</v>
      </c>
      <c r="E611" s="113"/>
      <c r="F611" s="114" t="s">
        <v>2302</v>
      </c>
      <c r="G611" s="110" t="str">
        <f t="shared" si="19"/>
        <v>3</v>
      </c>
      <c r="H611" s="114" t="str">
        <f>MID(F:F,9,2)</f>
        <v>3P</v>
      </c>
      <c r="I611" s="115">
        <f>VLOOKUP($H:$H,$M$5:$N$11,2,FALSE)</f>
        <v>49.95</v>
      </c>
      <c r="J611" s="115">
        <f>VLOOKUP($H:$H,$M$5:$P$11,4,FALSE)</f>
        <v>59.94</v>
      </c>
      <c r="K611" s="190"/>
      <c r="L611" s="197">
        <f t="shared" si="20"/>
        <v>53.946</v>
      </c>
      <c r="S611" s="44"/>
    </row>
    <row r="612" spans="1:19" ht="15.6">
      <c r="A612" s="21"/>
      <c r="B612" s="110" t="s">
        <v>423</v>
      </c>
      <c r="C612" s="111" t="s">
        <v>4103</v>
      </c>
      <c r="D612" s="164" t="s">
        <v>451</v>
      </c>
      <c r="E612" s="113"/>
      <c r="F612" s="114" t="s">
        <v>2306</v>
      </c>
      <c r="G612" s="110" t="str">
        <f t="shared" si="19"/>
        <v>4</v>
      </c>
      <c r="H612" s="114" t="str">
        <f>MID(F:F,9,2)</f>
        <v>4P</v>
      </c>
      <c r="I612" s="115">
        <f>VLOOKUP($H:$H,$M$5:$N$11,2,FALSE)</f>
        <v>66.62</v>
      </c>
      <c r="J612" s="115">
        <f>VLOOKUP($H:$H,$M$5:$P$11,4,FALSE)</f>
        <v>79.944</v>
      </c>
      <c r="K612" s="190"/>
      <c r="L612" s="197">
        <f t="shared" si="20"/>
        <v>71.9496</v>
      </c>
      <c r="S612" s="44"/>
    </row>
    <row r="613" spans="1:19" ht="15.6">
      <c r="A613" s="31"/>
      <c r="B613" s="110" t="s">
        <v>2776</v>
      </c>
      <c r="C613" s="111" t="s">
        <v>2921</v>
      </c>
      <c r="D613" s="164" t="s">
        <v>4215</v>
      </c>
      <c r="E613" s="125"/>
      <c r="F613" s="114" t="s">
        <v>2299</v>
      </c>
      <c r="G613" s="110" t="str">
        <f t="shared" si="19"/>
        <v>3</v>
      </c>
      <c r="H613" s="114" t="str">
        <f>MID(F:F,9,2)</f>
        <v>3P</v>
      </c>
      <c r="I613" s="115">
        <f>VLOOKUP($H:$H,$M$5:$N$11,2,FALSE)</f>
        <v>49.95</v>
      </c>
      <c r="J613" s="115">
        <f>VLOOKUP($H:$H,$M$5:$P$11,4,FALSE)</f>
        <v>59.94</v>
      </c>
      <c r="K613" s="191"/>
      <c r="L613" s="197">
        <f t="shared" si="20"/>
        <v>53.946</v>
      </c>
      <c r="S613" s="44"/>
    </row>
    <row r="614" spans="1:19" ht="15.6">
      <c r="A614" s="21"/>
      <c r="B614" s="110" t="s">
        <v>2922</v>
      </c>
      <c r="C614" s="111" t="s">
        <v>2923</v>
      </c>
      <c r="D614" s="164" t="s">
        <v>4216</v>
      </c>
      <c r="E614" s="113"/>
      <c r="F614" s="114" t="s">
        <v>2300</v>
      </c>
      <c r="G614" s="110" t="str">
        <f t="shared" si="19"/>
        <v>3</v>
      </c>
      <c r="H614" s="114" t="str">
        <f>MID(F:F,9,2)</f>
        <v>3P</v>
      </c>
      <c r="I614" s="115">
        <f>VLOOKUP($H:$H,$M$5:$N$11,2,FALSE)</f>
        <v>49.95</v>
      </c>
      <c r="J614" s="115">
        <f>VLOOKUP($H:$H,$M$5:$P$11,4,FALSE)</f>
        <v>59.94</v>
      </c>
      <c r="K614" s="190"/>
      <c r="L614" s="197">
        <f t="shared" si="20"/>
        <v>53.946</v>
      </c>
      <c r="S614" s="44"/>
    </row>
    <row r="615" spans="1:19" ht="15.6">
      <c r="A615" s="21"/>
      <c r="B615" s="116" t="s">
        <v>2924</v>
      </c>
      <c r="C615" s="111" t="s">
        <v>1060</v>
      </c>
      <c r="D615" s="164" t="s">
        <v>454</v>
      </c>
      <c r="E615" s="113"/>
      <c r="F615" s="117" t="s">
        <v>2307</v>
      </c>
      <c r="G615" s="110" t="str">
        <f t="shared" si="19"/>
        <v>4</v>
      </c>
      <c r="H615" s="114" t="str">
        <f>MID(F:F,9,2)</f>
        <v>4P</v>
      </c>
      <c r="I615" s="115">
        <f>VLOOKUP($H:$H,$M$5:$N$11,2,FALSE)</f>
        <v>66.62</v>
      </c>
      <c r="J615" s="115">
        <f>VLOOKUP($H:$H,$M$5:$P$11,4,FALSE)</f>
        <v>79.944</v>
      </c>
      <c r="K615" s="190"/>
      <c r="L615" s="197">
        <f t="shared" si="20"/>
        <v>71.9496</v>
      </c>
      <c r="S615" s="44"/>
    </row>
    <row r="616" spans="1:19" ht="15.6">
      <c r="A616" s="21"/>
      <c r="B616" s="116" t="s">
        <v>2920</v>
      </c>
      <c r="C616" s="111" t="s">
        <v>640</v>
      </c>
      <c r="D616" s="164" t="s">
        <v>1750</v>
      </c>
      <c r="E616" s="113"/>
      <c r="F616" s="117" t="s">
        <v>2311</v>
      </c>
      <c r="G616" s="110" t="str">
        <f t="shared" si="19"/>
        <v>4</v>
      </c>
      <c r="H616" s="114" t="str">
        <f>MID(F:F,9,2)</f>
        <v>4P</v>
      </c>
      <c r="I616" s="115">
        <f>VLOOKUP($H:$H,$M$5:$N$11,2,FALSE)</f>
        <v>66.62</v>
      </c>
      <c r="J616" s="115">
        <f>VLOOKUP($H:$H,$M$5:$P$11,4,FALSE)</f>
        <v>79.944</v>
      </c>
      <c r="K616" s="190"/>
      <c r="L616" s="197">
        <f t="shared" si="20"/>
        <v>71.9496</v>
      </c>
      <c r="S616" s="44"/>
    </row>
    <row r="617" spans="1:19" ht="15.6">
      <c r="A617" s="21"/>
      <c r="B617" s="116" t="s">
        <v>2920</v>
      </c>
      <c r="C617" s="111" t="s">
        <v>874</v>
      </c>
      <c r="D617" s="164" t="s">
        <v>1750</v>
      </c>
      <c r="E617" s="113"/>
      <c r="F617" s="117" t="s">
        <v>2312</v>
      </c>
      <c r="G617" s="110" t="str">
        <f t="shared" si="19"/>
        <v>4</v>
      </c>
      <c r="H617" s="114" t="str">
        <f>MID(F:F,9,2)</f>
        <v>4P</v>
      </c>
      <c r="I617" s="115">
        <f>VLOOKUP($H:$H,$M$5:$N$11,2,FALSE)</f>
        <v>66.62</v>
      </c>
      <c r="J617" s="115">
        <f>VLOOKUP($H:$H,$M$5:$P$11,4,FALSE)</f>
        <v>79.944</v>
      </c>
      <c r="K617" s="190"/>
      <c r="L617" s="197">
        <f t="shared" si="20"/>
        <v>71.9496</v>
      </c>
      <c r="S617" s="44"/>
    </row>
    <row r="618" spans="1:19" ht="15.6">
      <c r="A618" s="21"/>
      <c r="B618" s="116" t="s">
        <v>2920</v>
      </c>
      <c r="C618" s="111" t="s">
        <v>1763</v>
      </c>
      <c r="D618" s="164" t="s">
        <v>1750</v>
      </c>
      <c r="E618" s="113"/>
      <c r="F618" s="117" t="s">
        <v>2308</v>
      </c>
      <c r="G618" s="110" t="str">
        <f t="shared" si="19"/>
        <v>4</v>
      </c>
      <c r="H618" s="114" t="str">
        <f>MID(F:F,9,2)</f>
        <v>4P</v>
      </c>
      <c r="I618" s="115">
        <f>VLOOKUP($H:$H,$M$5:$N$11,2,FALSE)</f>
        <v>66.62</v>
      </c>
      <c r="J618" s="115">
        <f>VLOOKUP($H:$H,$M$5:$P$11,4,FALSE)</f>
        <v>79.944</v>
      </c>
      <c r="K618" s="190"/>
      <c r="L618" s="197">
        <f t="shared" si="20"/>
        <v>71.9496</v>
      </c>
      <c r="S618" s="44"/>
    </row>
    <row r="619" spans="1:19" ht="15.6">
      <c r="A619" s="21"/>
      <c r="B619" s="116" t="s">
        <v>2920</v>
      </c>
      <c r="C619" s="111" t="s">
        <v>456</v>
      </c>
      <c r="D619" s="164" t="s">
        <v>1750</v>
      </c>
      <c r="E619" s="113"/>
      <c r="F619" s="117" t="s">
        <v>2309</v>
      </c>
      <c r="G619" s="110" t="str">
        <f t="shared" si="19"/>
        <v>4</v>
      </c>
      <c r="H619" s="114" t="str">
        <f>MID(F:F,9,2)</f>
        <v>4P</v>
      </c>
      <c r="I619" s="115">
        <f>VLOOKUP($H:$H,$M$5:$N$11,2,FALSE)</f>
        <v>66.62</v>
      </c>
      <c r="J619" s="115">
        <f>VLOOKUP($H:$H,$M$5:$P$11,4,FALSE)</f>
        <v>79.944</v>
      </c>
      <c r="K619" s="190"/>
      <c r="L619" s="197">
        <f t="shared" si="20"/>
        <v>71.9496</v>
      </c>
      <c r="S619" s="44"/>
    </row>
    <row r="620" spans="1:19" ht="15.6">
      <c r="A620" s="21"/>
      <c r="B620" s="116" t="s">
        <v>2920</v>
      </c>
      <c r="C620" s="111" t="s">
        <v>733</v>
      </c>
      <c r="D620" s="164"/>
      <c r="E620" s="113"/>
      <c r="F620" s="117" t="s">
        <v>2310</v>
      </c>
      <c r="G620" s="110" t="str">
        <f t="shared" si="19"/>
        <v>4</v>
      </c>
      <c r="H620" s="114" t="str">
        <f>MID(F:F,9,2)</f>
        <v>4P</v>
      </c>
      <c r="I620" s="115">
        <f>VLOOKUP($H:$H,$M$5:$N$11,2,FALSE)</f>
        <v>66.62</v>
      </c>
      <c r="J620" s="115">
        <f>VLOOKUP($H:$H,$M$5:$P$11,4,FALSE)</f>
        <v>79.944</v>
      </c>
      <c r="K620" s="190"/>
      <c r="L620" s="197">
        <f t="shared" si="20"/>
        <v>71.9496</v>
      </c>
      <c r="S620" s="44"/>
    </row>
    <row r="621" spans="1:19" ht="15.6">
      <c r="A621" s="21"/>
      <c r="B621" s="110" t="s">
        <v>2831</v>
      </c>
      <c r="C621" s="111" t="s">
        <v>2832</v>
      </c>
      <c r="D621" s="164" t="s">
        <v>2833</v>
      </c>
      <c r="E621" s="113"/>
      <c r="F621" s="114" t="s">
        <v>2345</v>
      </c>
      <c r="G621" s="110" t="str">
        <f t="shared" si="19"/>
        <v>8</v>
      </c>
      <c r="H621" s="114" t="str">
        <f>MID(F:F,9,2)</f>
        <v>8P</v>
      </c>
      <c r="I621" s="115">
        <f>VLOOKUP($H:$H,$M$5:$N$11,2,FALSE)</f>
        <v>133.28</v>
      </c>
      <c r="J621" s="115">
        <f>VLOOKUP($H:$H,$M$5:$P$11,4,FALSE)</f>
        <v>159.9373328</v>
      </c>
      <c r="K621" s="190"/>
      <c r="L621" s="197">
        <f t="shared" si="20"/>
        <v>143.94359952000002</v>
      </c>
      <c r="S621" s="44"/>
    </row>
    <row r="622" spans="1:19" ht="15.6">
      <c r="A622" s="21"/>
      <c r="B622" s="110" t="s">
        <v>3037</v>
      </c>
      <c r="C622" s="111" t="s">
        <v>3038</v>
      </c>
      <c r="D622" s="164" t="s">
        <v>4019</v>
      </c>
      <c r="E622" s="113"/>
      <c r="F622" s="114" t="s">
        <v>2333</v>
      </c>
      <c r="G622" s="110" t="str">
        <f t="shared" si="19"/>
        <v>4</v>
      </c>
      <c r="H622" s="114" t="str">
        <f>MID(F:F,9,2)</f>
        <v>4P</v>
      </c>
      <c r="I622" s="115">
        <f>VLOOKUP($H:$H,$M$5:$N$11,2,FALSE)</f>
        <v>66.62</v>
      </c>
      <c r="J622" s="115">
        <f>VLOOKUP($H:$H,$M$5:$P$11,4,FALSE)</f>
        <v>79.944</v>
      </c>
      <c r="K622" s="190"/>
      <c r="L622" s="197">
        <f t="shared" si="20"/>
        <v>71.9496</v>
      </c>
      <c r="S622" s="44"/>
    </row>
    <row r="623" spans="1:19" ht="15.6">
      <c r="A623" s="21"/>
      <c r="B623" s="116" t="s">
        <v>386</v>
      </c>
      <c r="C623" s="111" t="s">
        <v>1010</v>
      </c>
      <c r="D623" s="164"/>
      <c r="E623" s="113"/>
      <c r="F623" s="117" t="s">
        <v>2329</v>
      </c>
      <c r="G623" s="110" t="str">
        <f t="shared" si="19"/>
        <v>4</v>
      </c>
      <c r="H623" s="114" t="str">
        <f>MID(F:F,9,2)</f>
        <v>4P</v>
      </c>
      <c r="I623" s="115">
        <f>VLOOKUP($H:$H,$M$5:$N$11,2,FALSE)</f>
        <v>66.62</v>
      </c>
      <c r="J623" s="115">
        <f>VLOOKUP($H:$H,$M$5:$P$11,4,FALSE)</f>
        <v>79.944</v>
      </c>
      <c r="K623" s="190"/>
      <c r="L623" s="197">
        <f t="shared" si="20"/>
        <v>71.9496</v>
      </c>
      <c r="S623" s="44"/>
    </row>
    <row r="624" spans="1:19" ht="15.6">
      <c r="A624" s="21"/>
      <c r="B624" s="110" t="s">
        <v>2786</v>
      </c>
      <c r="C624" s="111" t="s">
        <v>2787</v>
      </c>
      <c r="D624" s="164" t="s">
        <v>2788</v>
      </c>
      <c r="E624" s="113"/>
      <c r="F624" s="114" t="s">
        <v>2330</v>
      </c>
      <c r="G624" s="110" t="str">
        <f t="shared" si="19"/>
        <v>8</v>
      </c>
      <c r="H624" s="114" t="str">
        <f>MID(F:F,9,2)</f>
        <v>8P</v>
      </c>
      <c r="I624" s="115">
        <f>VLOOKUP($H:$H,$M$5:$N$11,2,FALSE)</f>
        <v>133.28</v>
      </c>
      <c r="J624" s="115">
        <f>VLOOKUP($H:$H,$M$5:$P$11,4,FALSE)</f>
        <v>159.9373328</v>
      </c>
      <c r="K624" s="190"/>
      <c r="L624" s="197">
        <f t="shared" si="20"/>
        <v>143.94359952000002</v>
      </c>
      <c r="S624" s="44"/>
    </row>
    <row r="625" spans="1:19" ht="15.6">
      <c r="A625" s="21"/>
      <c r="B625" s="110" t="s">
        <v>391</v>
      </c>
      <c r="C625" s="111" t="s">
        <v>392</v>
      </c>
      <c r="D625" s="164" t="s">
        <v>393</v>
      </c>
      <c r="E625" s="113"/>
      <c r="F625" s="114" t="s">
        <v>2346</v>
      </c>
      <c r="G625" s="110" t="str">
        <f t="shared" si="19"/>
        <v>4</v>
      </c>
      <c r="H625" s="114" t="str">
        <f>MID(F:F,9,2)</f>
        <v>4P</v>
      </c>
      <c r="I625" s="115">
        <f>VLOOKUP($H:$H,$M$5:$N$11,2,FALSE)</f>
        <v>66.62</v>
      </c>
      <c r="J625" s="115">
        <f>VLOOKUP($H:$H,$M$5:$P$11,4,FALSE)</f>
        <v>79.944</v>
      </c>
      <c r="K625" s="190"/>
      <c r="L625" s="197">
        <f t="shared" si="20"/>
        <v>71.9496</v>
      </c>
      <c r="S625" s="44"/>
    </row>
    <row r="626" spans="1:19" ht="15.6">
      <c r="A626" s="21"/>
      <c r="B626" s="110" t="s">
        <v>386</v>
      </c>
      <c r="C626" s="111" t="s">
        <v>387</v>
      </c>
      <c r="D626" s="164" t="s">
        <v>388</v>
      </c>
      <c r="E626" s="113"/>
      <c r="F626" s="114" t="s">
        <v>2332</v>
      </c>
      <c r="G626" s="110" t="str">
        <f t="shared" si="19"/>
        <v>4</v>
      </c>
      <c r="H626" s="114" t="str">
        <f>MID(F:F,9,2)</f>
        <v>4P</v>
      </c>
      <c r="I626" s="115">
        <f>VLOOKUP($H:$H,$M$5:$N$11,2,FALSE)</f>
        <v>66.62</v>
      </c>
      <c r="J626" s="115">
        <f>VLOOKUP($H:$H,$M$5:$P$11,4,FALSE)</f>
        <v>79.944</v>
      </c>
      <c r="K626" s="190"/>
      <c r="L626" s="197">
        <f t="shared" si="20"/>
        <v>71.9496</v>
      </c>
      <c r="S626" s="44"/>
    </row>
    <row r="627" spans="1:19" ht="15.6">
      <c r="A627" s="21"/>
      <c r="B627" s="110" t="s">
        <v>2820</v>
      </c>
      <c r="C627" s="111" t="s">
        <v>2821</v>
      </c>
      <c r="D627" s="164" t="s">
        <v>2822</v>
      </c>
      <c r="E627" s="113"/>
      <c r="F627" s="114" t="s">
        <v>2341</v>
      </c>
      <c r="G627" s="110" t="str">
        <f t="shared" si="19"/>
        <v>4</v>
      </c>
      <c r="H627" s="114" t="str">
        <f>MID(F:F,9,2)</f>
        <v>4P</v>
      </c>
      <c r="I627" s="115">
        <f>VLOOKUP($H:$H,$M$5:$N$11,2,FALSE)</f>
        <v>66.62</v>
      </c>
      <c r="J627" s="115">
        <f>VLOOKUP($H:$H,$M$5:$P$11,4,FALSE)</f>
        <v>79.944</v>
      </c>
      <c r="K627" s="190"/>
      <c r="L627" s="197">
        <f t="shared" si="20"/>
        <v>71.9496</v>
      </c>
      <c r="S627" s="44"/>
    </row>
    <row r="628" spans="1:19" ht="15.6">
      <c r="A628" s="21"/>
      <c r="B628" s="110" t="s">
        <v>433</v>
      </c>
      <c r="C628" s="111" t="s">
        <v>434</v>
      </c>
      <c r="D628" s="164" t="s">
        <v>3081</v>
      </c>
      <c r="E628" s="113"/>
      <c r="F628" s="114" t="s">
        <v>2322</v>
      </c>
      <c r="G628" s="110" t="str">
        <f t="shared" si="19"/>
        <v>8</v>
      </c>
      <c r="H628" s="114" t="str">
        <f>MID(F:F,9,2)</f>
        <v>8P</v>
      </c>
      <c r="I628" s="115">
        <f>VLOOKUP($H:$H,$M$5:$N$11,2,FALSE)</f>
        <v>133.28</v>
      </c>
      <c r="J628" s="115">
        <f>VLOOKUP($H:$H,$M$5:$P$11,4,FALSE)</f>
        <v>159.9373328</v>
      </c>
      <c r="K628" s="190"/>
      <c r="L628" s="197">
        <f t="shared" si="20"/>
        <v>143.94359952000002</v>
      </c>
      <c r="S628" s="44"/>
    </row>
    <row r="629" spans="1:19" ht="15.6">
      <c r="A629" s="31"/>
      <c r="B629" s="110" t="s">
        <v>417</v>
      </c>
      <c r="C629" s="111" t="s">
        <v>418</v>
      </c>
      <c r="D629" s="164" t="s">
        <v>419</v>
      </c>
      <c r="E629" s="125"/>
      <c r="F629" s="114" t="s">
        <v>2331</v>
      </c>
      <c r="G629" s="110" t="str">
        <f t="shared" si="19"/>
        <v>8</v>
      </c>
      <c r="H629" s="114" t="str">
        <f>MID(F:F,9,2)</f>
        <v>8P</v>
      </c>
      <c r="I629" s="115">
        <f>VLOOKUP($H:$H,$M$5:$N$11,2,FALSE)</f>
        <v>133.28</v>
      </c>
      <c r="J629" s="115">
        <f>VLOOKUP($H:$H,$M$5:$P$11,4,FALSE)</f>
        <v>159.9373328</v>
      </c>
      <c r="K629" s="191"/>
      <c r="L629" s="197">
        <f t="shared" si="20"/>
        <v>143.94359952000002</v>
      </c>
      <c r="S629" s="44"/>
    </row>
    <row r="630" spans="1:19" ht="15.6">
      <c r="A630" s="21"/>
      <c r="B630" s="110" t="s">
        <v>3082</v>
      </c>
      <c r="C630" s="111" t="s">
        <v>3056</v>
      </c>
      <c r="D630" s="164" t="s">
        <v>3057</v>
      </c>
      <c r="E630" s="113"/>
      <c r="F630" s="114" t="s">
        <v>2327</v>
      </c>
      <c r="G630" s="110" t="str">
        <f t="shared" si="19"/>
        <v>8</v>
      </c>
      <c r="H630" s="114" t="str">
        <f>MID(F:F,9,2)</f>
        <v>8P</v>
      </c>
      <c r="I630" s="115">
        <f>VLOOKUP($H:$H,$M$5:$N$11,2,FALSE)</f>
        <v>133.28</v>
      </c>
      <c r="J630" s="115">
        <f>VLOOKUP($H:$H,$M$5:$P$11,4,FALSE)</f>
        <v>159.9373328</v>
      </c>
      <c r="K630" s="190"/>
      <c r="L630" s="197">
        <f t="shared" si="20"/>
        <v>143.94359952000002</v>
      </c>
      <c r="S630" s="44"/>
    </row>
    <row r="631" spans="1:19" ht="15.6">
      <c r="A631" s="21"/>
      <c r="B631" s="116" t="s">
        <v>2828</v>
      </c>
      <c r="C631" s="111" t="s">
        <v>2825</v>
      </c>
      <c r="D631" s="164" t="s">
        <v>2826</v>
      </c>
      <c r="E631" s="113"/>
      <c r="F631" s="117" t="s">
        <v>2328</v>
      </c>
      <c r="G631" s="110" t="str">
        <f t="shared" si="19"/>
        <v>4</v>
      </c>
      <c r="H631" s="114" t="str">
        <f>MID(F:F,9,2)</f>
        <v>4P</v>
      </c>
      <c r="I631" s="115">
        <f>VLOOKUP($H:$H,$M$5:$N$11,2,FALSE)</f>
        <v>66.62</v>
      </c>
      <c r="J631" s="115">
        <f>VLOOKUP($H:$H,$M$5:$P$11,4,FALSE)</f>
        <v>79.944</v>
      </c>
      <c r="K631" s="190"/>
      <c r="L631" s="197">
        <f t="shared" si="20"/>
        <v>71.9496</v>
      </c>
      <c r="S631" s="44"/>
    </row>
    <row r="632" spans="1:19" ht="15.6">
      <c r="A632" s="21"/>
      <c r="B632" s="110" t="s">
        <v>386</v>
      </c>
      <c r="C632" s="111" t="s">
        <v>3737</v>
      </c>
      <c r="D632" s="164"/>
      <c r="E632" s="113"/>
      <c r="F632" s="114" t="s">
        <v>3738</v>
      </c>
      <c r="G632" s="110" t="str">
        <f t="shared" si="19"/>
        <v>6</v>
      </c>
      <c r="H632" s="114" t="str">
        <f>MID(F:F,9,2)</f>
        <v>6P</v>
      </c>
      <c r="I632" s="115">
        <f>VLOOKUP($H:$H,$M$5:$N$11,2,FALSE)</f>
        <v>99.95</v>
      </c>
      <c r="J632" s="115">
        <f>VLOOKUP($H:$H,$M$5:$P$11,4,FALSE)</f>
        <v>119.94</v>
      </c>
      <c r="K632" s="190"/>
      <c r="L632" s="197">
        <f t="shared" si="20"/>
        <v>107.946</v>
      </c>
      <c r="S632" s="44"/>
    </row>
    <row r="633" spans="1:19" ht="15.6">
      <c r="A633" s="21"/>
      <c r="B633" s="116" t="s">
        <v>2786</v>
      </c>
      <c r="C633" s="111" t="s">
        <v>4110</v>
      </c>
      <c r="D633" s="164" t="s">
        <v>4143</v>
      </c>
      <c r="E633" s="113"/>
      <c r="F633" s="117" t="s">
        <v>2339</v>
      </c>
      <c r="G633" s="110" t="str">
        <f t="shared" si="19"/>
        <v>4</v>
      </c>
      <c r="H633" s="114" t="str">
        <f>MID(F:F,9,2)</f>
        <v>4P</v>
      </c>
      <c r="I633" s="115">
        <f>VLOOKUP($H:$H,$M$5:$N$11,2,FALSE)</f>
        <v>66.62</v>
      </c>
      <c r="J633" s="115">
        <f>VLOOKUP($H:$H,$M$5:$P$11,4,FALSE)</f>
        <v>79.944</v>
      </c>
      <c r="K633" s="190"/>
      <c r="L633" s="197">
        <f t="shared" si="20"/>
        <v>71.9496</v>
      </c>
      <c r="S633" s="44"/>
    </row>
    <row r="634" spans="1:19" ht="15.6">
      <c r="A634" s="21"/>
      <c r="B634" s="110" t="s">
        <v>2818</v>
      </c>
      <c r="C634" s="111" t="s">
        <v>4111</v>
      </c>
      <c r="D634" s="164" t="s">
        <v>4270</v>
      </c>
      <c r="E634" s="113"/>
      <c r="F634" s="114" t="s">
        <v>2335</v>
      </c>
      <c r="G634" s="110" t="str">
        <f t="shared" si="19"/>
        <v>4</v>
      </c>
      <c r="H634" s="114" t="str">
        <f>MID(F:F,9,2)</f>
        <v>4P</v>
      </c>
      <c r="I634" s="115">
        <f>VLOOKUP($H:$H,$M$5:$N$11,2,FALSE)</f>
        <v>66.62</v>
      </c>
      <c r="J634" s="115">
        <f>VLOOKUP($H:$H,$M$5:$P$11,4,FALSE)</f>
        <v>79.944</v>
      </c>
      <c r="K634" s="190"/>
      <c r="L634" s="197">
        <f t="shared" si="20"/>
        <v>71.9496</v>
      </c>
      <c r="S634" s="44"/>
    </row>
    <row r="635" spans="1:19" ht="15.6">
      <c r="A635" s="21"/>
      <c r="B635" s="110" t="s">
        <v>2819</v>
      </c>
      <c r="C635" s="111" t="s">
        <v>4112</v>
      </c>
      <c r="D635" s="164" t="s">
        <v>3217</v>
      </c>
      <c r="E635" s="113"/>
      <c r="F635" s="114" t="s">
        <v>2336</v>
      </c>
      <c r="G635" s="110" t="str">
        <f t="shared" si="19"/>
        <v>4</v>
      </c>
      <c r="H635" s="114" t="str">
        <f>MID(F:F,9,2)</f>
        <v>4P</v>
      </c>
      <c r="I635" s="115">
        <f>VLOOKUP($H:$H,$M$5:$N$11,2,FALSE)</f>
        <v>66.62</v>
      </c>
      <c r="J635" s="115">
        <f>VLOOKUP($H:$H,$M$5:$P$11,4,FALSE)</f>
        <v>79.944</v>
      </c>
      <c r="K635" s="190"/>
      <c r="L635" s="197">
        <f t="shared" si="20"/>
        <v>71.9496</v>
      </c>
      <c r="S635" s="44"/>
    </row>
    <row r="636" spans="1:19" ht="15.6">
      <c r="A636" s="21"/>
      <c r="B636" s="110" t="s">
        <v>386</v>
      </c>
      <c r="C636" s="111" t="s">
        <v>4113</v>
      </c>
      <c r="D636" s="164" t="s">
        <v>3455</v>
      </c>
      <c r="E636" s="113"/>
      <c r="F636" s="114" t="s">
        <v>2333</v>
      </c>
      <c r="G636" s="110" t="str">
        <f t="shared" si="19"/>
        <v>4</v>
      </c>
      <c r="H636" s="114" t="str">
        <f>MID(F:F,9,2)</f>
        <v>4P</v>
      </c>
      <c r="I636" s="115">
        <f>VLOOKUP($H:$H,$M$5:$N$11,2,FALSE)</f>
        <v>66.62</v>
      </c>
      <c r="J636" s="115">
        <f>VLOOKUP($H:$H,$M$5:$P$11,4,FALSE)</f>
        <v>79.944</v>
      </c>
      <c r="K636" s="190"/>
      <c r="L636" s="197">
        <f t="shared" si="20"/>
        <v>71.9496</v>
      </c>
      <c r="S636" s="44"/>
    </row>
    <row r="637" spans="1:19" ht="15.6">
      <c r="A637" s="21"/>
      <c r="B637" s="110" t="s">
        <v>2817</v>
      </c>
      <c r="C637" s="111" t="s">
        <v>4114</v>
      </c>
      <c r="D637" s="164" t="s">
        <v>4271</v>
      </c>
      <c r="E637" s="113"/>
      <c r="F637" s="114" t="s">
        <v>2334</v>
      </c>
      <c r="G637" s="110" t="str">
        <f t="shared" si="19"/>
        <v>4</v>
      </c>
      <c r="H637" s="114" t="str">
        <f>MID(F:F,9,2)</f>
        <v>4P</v>
      </c>
      <c r="I637" s="115">
        <f>VLOOKUP($H:$H,$M$5:$N$11,2,FALSE)</f>
        <v>66.62</v>
      </c>
      <c r="J637" s="115">
        <f>VLOOKUP($H:$H,$M$5:$P$11,4,FALSE)</f>
        <v>79.944</v>
      </c>
      <c r="K637" s="190"/>
      <c r="L637" s="197">
        <f t="shared" si="20"/>
        <v>71.9496</v>
      </c>
      <c r="S637" s="44"/>
    </row>
    <row r="638" spans="1:19" ht="15.6">
      <c r="A638" s="21"/>
      <c r="B638" s="116" t="s">
        <v>3071</v>
      </c>
      <c r="C638" s="111" t="s">
        <v>4115</v>
      </c>
      <c r="D638" s="164" t="s">
        <v>1750</v>
      </c>
      <c r="E638" s="113"/>
      <c r="F638" s="117" t="s">
        <v>2337</v>
      </c>
      <c r="G638" s="110" t="str">
        <f t="shared" si="19"/>
        <v>4</v>
      </c>
      <c r="H638" s="114" t="str">
        <f>MID(F:F,9,2)</f>
        <v>4P</v>
      </c>
      <c r="I638" s="115">
        <f>VLOOKUP($H:$H,$M$5:$N$11,2,FALSE)</f>
        <v>66.62</v>
      </c>
      <c r="J638" s="115">
        <f>VLOOKUP($H:$H,$M$5:$P$11,4,FALSE)</f>
        <v>79.944</v>
      </c>
      <c r="K638" s="190"/>
      <c r="L638" s="197">
        <f t="shared" si="20"/>
        <v>71.9496</v>
      </c>
      <c r="S638" s="44"/>
    </row>
    <row r="639" spans="1:19" ht="15.6">
      <c r="A639" s="21"/>
      <c r="B639" s="116" t="s">
        <v>3071</v>
      </c>
      <c r="C639" s="111" t="s">
        <v>4116</v>
      </c>
      <c r="D639" s="164" t="s">
        <v>4272</v>
      </c>
      <c r="E639" s="113"/>
      <c r="F639" s="117" t="s">
        <v>2338</v>
      </c>
      <c r="G639" s="110" t="str">
        <f t="shared" si="19"/>
        <v>4</v>
      </c>
      <c r="H639" s="114" t="str">
        <f>MID(F:F,9,2)</f>
        <v>4P</v>
      </c>
      <c r="I639" s="115">
        <f>VLOOKUP($H:$H,$M$5:$N$11,2,FALSE)</f>
        <v>66.62</v>
      </c>
      <c r="J639" s="115">
        <f>VLOOKUP($H:$H,$M$5:$P$11,4,FALSE)</f>
        <v>79.944</v>
      </c>
      <c r="K639" s="190"/>
      <c r="L639" s="197">
        <f t="shared" si="20"/>
        <v>71.9496</v>
      </c>
      <c r="S639" s="44"/>
    </row>
    <row r="640" spans="1:19" ht="15.6">
      <c r="A640" s="21"/>
      <c r="B640" s="116" t="s">
        <v>2786</v>
      </c>
      <c r="C640" s="111" t="s">
        <v>4117</v>
      </c>
      <c r="D640" s="164" t="s">
        <v>4273</v>
      </c>
      <c r="E640" s="113"/>
      <c r="F640" s="117" t="s">
        <v>2340</v>
      </c>
      <c r="G640" s="110" t="str">
        <f t="shared" si="19"/>
        <v>4</v>
      </c>
      <c r="H640" s="114" t="str">
        <f>MID(F:F,9,2)</f>
        <v>4P</v>
      </c>
      <c r="I640" s="115">
        <f>VLOOKUP($H:$H,$M$5:$N$11,2,FALSE)</f>
        <v>66.62</v>
      </c>
      <c r="J640" s="115">
        <f>VLOOKUP($H:$H,$M$5:$P$11,4,FALSE)</f>
        <v>79.944</v>
      </c>
      <c r="K640" s="190"/>
      <c r="L640" s="197">
        <f t="shared" si="20"/>
        <v>71.9496</v>
      </c>
      <c r="S640" s="44"/>
    </row>
    <row r="641" spans="1:19" ht="15.6">
      <c r="A641" s="21"/>
      <c r="B641" s="110" t="s">
        <v>3065</v>
      </c>
      <c r="C641" s="111" t="s">
        <v>3066</v>
      </c>
      <c r="D641" s="164" t="s">
        <v>3067</v>
      </c>
      <c r="E641" s="113"/>
      <c r="F641" s="114" t="s">
        <v>2323</v>
      </c>
      <c r="G641" s="110" t="str">
        <f t="shared" si="19"/>
        <v>6</v>
      </c>
      <c r="H641" s="114" t="str">
        <f>MID(F:F,9,2)</f>
        <v>6P</v>
      </c>
      <c r="I641" s="115">
        <f>VLOOKUP($H:$H,$M$5:$N$11,2,FALSE)</f>
        <v>99.95</v>
      </c>
      <c r="J641" s="115">
        <f>VLOOKUP($H:$H,$M$5:$P$11,4,FALSE)</f>
        <v>119.94</v>
      </c>
      <c r="K641" s="190"/>
      <c r="L641" s="197">
        <f t="shared" si="20"/>
        <v>107.946</v>
      </c>
      <c r="S641" s="44"/>
    </row>
    <row r="642" spans="1:19" ht="15.6">
      <c r="A642" s="21"/>
      <c r="B642" s="110" t="s">
        <v>3073</v>
      </c>
      <c r="C642" s="111" t="s">
        <v>3076</v>
      </c>
      <c r="D642" s="164" t="s">
        <v>3077</v>
      </c>
      <c r="E642" s="113"/>
      <c r="F642" s="114" t="s">
        <v>2324</v>
      </c>
      <c r="G642" s="110" t="str">
        <f t="shared" si="19"/>
        <v>7</v>
      </c>
      <c r="H642" s="114" t="str">
        <f>MID(F:F,9,2)</f>
        <v>7P</v>
      </c>
      <c r="I642" s="115">
        <f>VLOOKUP($H:$H,$M$5:$N$11,2,FALSE)</f>
        <v>116.62</v>
      </c>
      <c r="J642" s="115">
        <f>VLOOKUP($H:$H,$M$5:$P$11,4,FALSE)</f>
        <v>139.944</v>
      </c>
      <c r="K642" s="190"/>
      <c r="L642" s="197">
        <f t="shared" si="20"/>
        <v>125.94959999999999</v>
      </c>
      <c r="S642" s="44"/>
    </row>
    <row r="643" spans="1:19" ht="15.6">
      <c r="A643" s="21"/>
      <c r="B643" s="110" t="s">
        <v>641</v>
      </c>
      <c r="C643" s="111" t="s">
        <v>642</v>
      </c>
      <c r="D643" s="164" t="s">
        <v>643</v>
      </c>
      <c r="E643" s="113"/>
      <c r="F643" s="114" t="s">
        <v>2325</v>
      </c>
      <c r="G643" s="110" t="str">
        <f t="shared" si="19"/>
        <v>6</v>
      </c>
      <c r="H643" s="114" t="str">
        <f>MID(F:F,9,2)</f>
        <v>6P</v>
      </c>
      <c r="I643" s="115">
        <f>VLOOKUP($H:$H,$M$5:$N$11,2,FALSE)</f>
        <v>99.95</v>
      </c>
      <c r="J643" s="115">
        <f>VLOOKUP($H:$H,$M$5:$P$11,4,FALSE)</f>
        <v>119.94</v>
      </c>
      <c r="K643" s="190"/>
      <c r="L643" s="197">
        <f t="shared" si="20"/>
        <v>107.946</v>
      </c>
      <c r="S643" s="44"/>
    </row>
    <row r="644" spans="1:19" ht="15.6">
      <c r="A644" s="21"/>
      <c r="B644" s="110" t="s">
        <v>3051</v>
      </c>
      <c r="C644" s="111" t="s">
        <v>3080</v>
      </c>
      <c r="D644" s="164" t="s">
        <v>3081</v>
      </c>
      <c r="E644" s="113"/>
      <c r="F644" s="114" t="s">
        <v>2326</v>
      </c>
      <c r="G644" s="110" t="str">
        <f t="shared" si="19"/>
        <v>6</v>
      </c>
      <c r="H644" s="114" t="str">
        <f>MID(F:F,9,2)</f>
        <v>6P</v>
      </c>
      <c r="I644" s="115">
        <f>VLOOKUP($H:$H,$M$5:$N$11,2,FALSE)</f>
        <v>99.95</v>
      </c>
      <c r="J644" s="115">
        <f>VLOOKUP($H:$H,$M$5:$P$11,4,FALSE)</f>
        <v>119.94</v>
      </c>
      <c r="K644" s="190"/>
      <c r="L644" s="197">
        <f t="shared" si="20"/>
        <v>107.946</v>
      </c>
      <c r="S644" s="44"/>
    </row>
    <row r="645" spans="1:19" ht="15.6">
      <c r="A645" s="21"/>
      <c r="B645" s="116" t="s">
        <v>3071</v>
      </c>
      <c r="C645" s="111" t="s">
        <v>944</v>
      </c>
      <c r="D645" s="164" t="s">
        <v>4274</v>
      </c>
      <c r="E645" s="113"/>
      <c r="F645" s="117" t="s">
        <v>2347</v>
      </c>
      <c r="G645" s="110" t="str">
        <f aca="true" t="shared" si="21" ref="G645:G708">LEFT(H645,1)</f>
        <v>4</v>
      </c>
      <c r="H645" s="114" t="str">
        <f>MID(F:F,9,2)</f>
        <v>4P</v>
      </c>
      <c r="I645" s="115">
        <f>VLOOKUP($H:$H,$M$5:$N$11,2,FALSE)</f>
        <v>66.62</v>
      </c>
      <c r="J645" s="115">
        <f>VLOOKUP($H:$H,$M$5:$P$11,4,FALSE)</f>
        <v>79.944</v>
      </c>
      <c r="K645" s="190"/>
      <c r="L645" s="197">
        <f t="shared" si="20"/>
        <v>71.9496</v>
      </c>
      <c r="S645" s="44"/>
    </row>
    <row r="646" spans="1:19" ht="15.6">
      <c r="A646" s="21"/>
      <c r="B646" s="116" t="s">
        <v>3071</v>
      </c>
      <c r="C646" s="111" t="s">
        <v>953</v>
      </c>
      <c r="D646" s="164" t="s">
        <v>373</v>
      </c>
      <c r="E646" s="113"/>
      <c r="F646" s="117" t="s">
        <v>2344</v>
      </c>
      <c r="G646" s="110" t="str">
        <f t="shared" si="21"/>
        <v>7</v>
      </c>
      <c r="H646" s="114" t="str">
        <f>MID(F:F,9,2)</f>
        <v>7P</v>
      </c>
      <c r="I646" s="115">
        <f>VLOOKUP($H:$H,$M$5:$N$11,2,FALSE)</f>
        <v>116.62</v>
      </c>
      <c r="J646" s="115">
        <f>VLOOKUP($H:$H,$M$5:$P$11,4,FALSE)</f>
        <v>139.944</v>
      </c>
      <c r="K646" s="190"/>
      <c r="L646" s="197">
        <f aca="true" t="shared" si="22" ref="L646:L709">J646*0.9</f>
        <v>125.94959999999999</v>
      </c>
      <c r="S646" s="44"/>
    </row>
    <row r="647" spans="1:19" ht="15.6">
      <c r="A647" s="21"/>
      <c r="B647" s="110" t="s">
        <v>2828</v>
      </c>
      <c r="C647" s="111" t="s">
        <v>2829</v>
      </c>
      <c r="D647" s="164" t="s">
        <v>2830</v>
      </c>
      <c r="E647" s="113"/>
      <c r="F647" s="114" t="s">
        <v>2343</v>
      </c>
      <c r="G647" s="110" t="str">
        <f t="shared" si="21"/>
        <v>4</v>
      </c>
      <c r="H647" s="114" t="str">
        <f>MID(F:F,9,2)</f>
        <v>4P</v>
      </c>
      <c r="I647" s="115">
        <f>VLOOKUP($H:$H,$M$5:$N$11,2,FALSE)</f>
        <v>66.62</v>
      </c>
      <c r="J647" s="115">
        <f>VLOOKUP($H:$H,$M$5:$P$11,4,FALSE)</f>
        <v>79.944</v>
      </c>
      <c r="K647" s="190"/>
      <c r="L647" s="197">
        <f t="shared" si="22"/>
        <v>71.9496</v>
      </c>
      <c r="S647" s="44"/>
    </row>
    <row r="648" spans="1:19" ht="15.6">
      <c r="A648" s="21"/>
      <c r="B648" s="110" t="s">
        <v>2823</v>
      </c>
      <c r="C648" s="111" t="s">
        <v>2824</v>
      </c>
      <c r="D648" s="164" t="s">
        <v>2827</v>
      </c>
      <c r="E648" s="113"/>
      <c r="F648" s="114" t="s">
        <v>2342</v>
      </c>
      <c r="G648" s="110" t="str">
        <f t="shared" si="21"/>
        <v>4</v>
      </c>
      <c r="H648" s="114" t="str">
        <f>MID(F:F,9,2)</f>
        <v>4P</v>
      </c>
      <c r="I648" s="115">
        <f>VLOOKUP($H:$H,$M$5:$N$11,2,FALSE)</f>
        <v>66.62</v>
      </c>
      <c r="J648" s="115">
        <f>VLOOKUP($H:$H,$M$5:$P$11,4,FALSE)</f>
        <v>79.944</v>
      </c>
      <c r="K648" s="190"/>
      <c r="L648" s="197">
        <f t="shared" si="22"/>
        <v>71.9496</v>
      </c>
      <c r="S648" s="44"/>
    </row>
    <row r="649" spans="1:19" ht="15.6">
      <c r="A649" s="21"/>
      <c r="B649" s="110" t="s">
        <v>3071</v>
      </c>
      <c r="C649" s="111" t="s">
        <v>431</v>
      </c>
      <c r="D649" s="164" t="s">
        <v>432</v>
      </c>
      <c r="E649" s="113"/>
      <c r="F649" s="114" t="s">
        <v>2321</v>
      </c>
      <c r="G649" s="110" t="str">
        <f t="shared" si="21"/>
        <v>8</v>
      </c>
      <c r="H649" s="114" t="str">
        <f>MID(F:F,9,2)</f>
        <v>8P</v>
      </c>
      <c r="I649" s="115">
        <f>VLOOKUP($H:$H,$M$5:$N$11,2,FALSE)</f>
        <v>133.28</v>
      </c>
      <c r="J649" s="115">
        <f>VLOOKUP($H:$H,$M$5:$P$11,4,FALSE)</f>
        <v>159.9373328</v>
      </c>
      <c r="K649" s="190"/>
      <c r="L649" s="197">
        <f t="shared" si="22"/>
        <v>143.94359952000002</v>
      </c>
      <c r="S649" s="44"/>
    </row>
    <row r="650" spans="1:19" ht="15.6">
      <c r="A650" s="21"/>
      <c r="B650" s="116" t="s">
        <v>424</v>
      </c>
      <c r="C650" s="111" t="s">
        <v>447</v>
      </c>
      <c r="D650" s="164" t="s">
        <v>370</v>
      </c>
      <c r="E650" s="113"/>
      <c r="F650" s="117" t="s">
        <v>2313</v>
      </c>
      <c r="G650" s="110" t="str">
        <f t="shared" si="21"/>
        <v>3</v>
      </c>
      <c r="H650" s="114" t="str">
        <f>MID(F:F,9,2)</f>
        <v>3P</v>
      </c>
      <c r="I650" s="115">
        <f>VLOOKUP($H:$H,$M$5:$N$11,2,FALSE)</f>
        <v>49.95</v>
      </c>
      <c r="J650" s="115">
        <f>VLOOKUP($H:$H,$M$5:$P$11,4,FALSE)</f>
        <v>59.94</v>
      </c>
      <c r="K650" s="190"/>
      <c r="L650" s="197">
        <f t="shared" si="22"/>
        <v>53.946</v>
      </c>
      <c r="S650" s="44"/>
    </row>
    <row r="651" spans="1:19" ht="15.6">
      <c r="A651" s="21"/>
      <c r="B651" s="116" t="s">
        <v>424</v>
      </c>
      <c r="C651" s="111" t="s">
        <v>1117</v>
      </c>
      <c r="D651" s="164" t="s">
        <v>777</v>
      </c>
      <c r="E651" s="113"/>
      <c r="F651" s="117" t="s">
        <v>2316</v>
      </c>
      <c r="G651" s="110" t="str">
        <f t="shared" si="21"/>
        <v>3</v>
      </c>
      <c r="H651" s="114" t="str">
        <f>MID(F:F,9,2)</f>
        <v>3P</v>
      </c>
      <c r="I651" s="115">
        <f>VLOOKUP($H:$H,$M$5:$N$11,2,FALSE)</f>
        <v>49.95</v>
      </c>
      <c r="J651" s="115">
        <f>VLOOKUP($H:$H,$M$5:$P$11,4,FALSE)</f>
        <v>59.94</v>
      </c>
      <c r="K651" s="190"/>
      <c r="L651" s="197">
        <f t="shared" si="22"/>
        <v>53.946</v>
      </c>
      <c r="S651" s="44"/>
    </row>
    <row r="652" spans="1:19" ht="15.6">
      <c r="A652" s="21"/>
      <c r="B652" s="110" t="s">
        <v>424</v>
      </c>
      <c r="C652" s="111" t="s">
        <v>1117</v>
      </c>
      <c r="D652" s="164" t="s">
        <v>425</v>
      </c>
      <c r="E652" s="113"/>
      <c r="F652" s="114" t="s">
        <v>2314</v>
      </c>
      <c r="G652" s="110" t="str">
        <f t="shared" si="21"/>
        <v>3</v>
      </c>
      <c r="H652" s="114" t="str">
        <f>MID(F:F,9,2)</f>
        <v>3P</v>
      </c>
      <c r="I652" s="115">
        <f>VLOOKUP($H:$H,$M$5:$N$11,2,FALSE)</f>
        <v>49.95</v>
      </c>
      <c r="J652" s="115">
        <f>VLOOKUP($H:$H,$M$5:$P$11,4,FALSE)</f>
        <v>59.94</v>
      </c>
      <c r="K652" s="190"/>
      <c r="L652" s="197">
        <f t="shared" si="22"/>
        <v>53.946</v>
      </c>
      <c r="S652" s="44"/>
    </row>
    <row r="653" spans="1:19" ht="15.6">
      <c r="A653" s="21"/>
      <c r="B653" s="110" t="s">
        <v>426</v>
      </c>
      <c r="C653" s="111" t="s">
        <v>1117</v>
      </c>
      <c r="D653" s="164" t="s">
        <v>427</v>
      </c>
      <c r="E653" s="113"/>
      <c r="F653" s="114" t="s">
        <v>2315</v>
      </c>
      <c r="G653" s="110" t="str">
        <f t="shared" si="21"/>
        <v>3</v>
      </c>
      <c r="H653" s="114" t="str">
        <f>MID(F:F,9,2)</f>
        <v>3P</v>
      </c>
      <c r="I653" s="115">
        <f>VLOOKUP($H:$H,$M$5:$N$11,2,FALSE)</f>
        <v>49.95</v>
      </c>
      <c r="J653" s="115">
        <f>VLOOKUP($H:$H,$M$5:$P$11,4,FALSE)</f>
        <v>59.94</v>
      </c>
      <c r="K653" s="190"/>
      <c r="L653" s="197">
        <f t="shared" si="22"/>
        <v>53.946</v>
      </c>
      <c r="S653" s="44"/>
    </row>
    <row r="654" spans="1:19" ht="15.6">
      <c r="A654" s="21"/>
      <c r="B654" s="110" t="s">
        <v>445</v>
      </c>
      <c r="C654" s="111" t="s">
        <v>446</v>
      </c>
      <c r="D654" s="164" t="s">
        <v>435</v>
      </c>
      <c r="E654" s="113"/>
      <c r="F654" s="114" t="s">
        <v>2317</v>
      </c>
      <c r="G654" s="110" t="str">
        <f t="shared" si="21"/>
        <v>3</v>
      </c>
      <c r="H654" s="114" t="str">
        <f>MID(F:F,9,2)</f>
        <v>3P</v>
      </c>
      <c r="I654" s="115">
        <f>VLOOKUP($H:$H,$M$5:$N$11,2,FALSE)</f>
        <v>49.95</v>
      </c>
      <c r="J654" s="115">
        <f>VLOOKUP($H:$H,$M$5:$P$11,4,FALSE)</f>
        <v>59.94</v>
      </c>
      <c r="K654" s="190"/>
      <c r="L654" s="197">
        <f t="shared" si="22"/>
        <v>53.946</v>
      </c>
      <c r="S654" s="44"/>
    </row>
    <row r="655" spans="1:19" ht="15.6">
      <c r="A655" s="21"/>
      <c r="B655" s="116" t="s">
        <v>424</v>
      </c>
      <c r="C655" s="111" t="s">
        <v>446</v>
      </c>
      <c r="D655" s="164" t="s">
        <v>837</v>
      </c>
      <c r="E655" s="113"/>
      <c r="F655" s="117" t="s">
        <v>2318</v>
      </c>
      <c r="G655" s="110" t="str">
        <f t="shared" si="21"/>
        <v>3</v>
      </c>
      <c r="H655" s="114" t="str">
        <f>MID(F:F,9,2)</f>
        <v>3P</v>
      </c>
      <c r="I655" s="115">
        <f>VLOOKUP($H:$H,$M$5:$N$11,2,FALSE)</f>
        <v>49.95</v>
      </c>
      <c r="J655" s="115">
        <f>VLOOKUP($H:$H,$M$5:$P$11,4,FALSE)</f>
        <v>59.94</v>
      </c>
      <c r="K655" s="190"/>
      <c r="L655" s="197">
        <f t="shared" si="22"/>
        <v>53.946</v>
      </c>
      <c r="S655" s="44"/>
    </row>
    <row r="656" spans="1:19" ht="15.6">
      <c r="A656" s="21"/>
      <c r="B656" s="110" t="s">
        <v>366</v>
      </c>
      <c r="C656" s="111" t="s">
        <v>367</v>
      </c>
      <c r="D656" s="164" t="s">
        <v>4170</v>
      </c>
      <c r="E656" s="113"/>
      <c r="F656" s="114" t="s">
        <v>2350</v>
      </c>
      <c r="G656" s="110" t="str">
        <f t="shared" si="21"/>
        <v>4</v>
      </c>
      <c r="H656" s="114" t="str">
        <f>MID(F:F,9,2)</f>
        <v>4P</v>
      </c>
      <c r="I656" s="115">
        <f>VLOOKUP($H:$H,$M$5:$N$11,2,FALSE)</f>
        <v>66.62</v>
      </c>
      <c r="J656" s="115">
        <f>VLOOKUP($H:$H,$M$5:$P$11,4,FALSE)</f>
        <v>79.944</v>
      </c>
      <c r="K656" s="190"/>
      <c r="L656" s="197">
        <f t="shared" si="22"/>
        <v>71.9496</v>
      </c>
      <c r="S656" s="44"/>
    </row>
    <row r="657" spans="1:19" ht="15.6">
      <c r="A657" s="21"/>
      <c r="B657" s="110" t="s">
        <v>394</v>
      </c>
      <c r="C657" s="111" t="s">
        <v>398</v>
      </c>
      <c r="D657" s="164"/>
      <c r="E657" s="113"/>
      <c r="F657" s="114" t="s">
        <v>2348</v>
      </c>
      <c r="G657" s="110" t="str">
        <f t="shared" si="21"/>
        <v>3</v>
      </c>
      <c r="H657" s="114" t="str">
        <f>MID(F:F,9,2)</f>
        <v>3P</v>
      </c>
      <c r="I657" s="115">
        <f>VLOOKUP($H:$H,$M$5:$N$11,2,FALSE)</f>
        <v>49.95</v>
      </c>
      <c r="J657" s="115">
        <f>VLOOKUP($H:$H,$M$5:$P$11,4,FALSE)</f>
        <v>59.94</v>
      </c>
      <c r="K657" s="190"/>
      <c r="L657" s="197">
        <f t="shared" si="22"/>
        <v>53.946</v>
      </c>
      <c r="S657" s="44"/>
    </row>
    <row r="658" spans="1:19" ht="15.6">
      <c r="A658" s="21"/>
      <c r="B658" s="110" t="s">
        <v>371</v>
      </c>
      <c r="C658" s="111" t="s">
        <v>372</v>
      </c>
      <c r="D658" s="164" t="s">
        <v>373</v>
      </c>
      <c r="E658" s="113"/>
      <c r="F658" s="114" t="s">
        <v>2352</v>
      </c>
      <c r="G658" s="110" t="str">
        <f t="shared" si="21"/>
        <v>4</v>
      </c>
      <c r="H658" s="114" t="str">
        <f>MID(F:F,9,2)</f>
        <v>4P</v>
      </c>
      <c r="I658" s="115">
        <f>VLOOKUP($H:$H,$M$5:$N$11,2,FALSE)</f>
        <v>66.62</v>
      </c>
      <c r="J658" s="115">
        <f>VLOOKUP($H:$H,$M$5:$P$11,4,FALSE)</f>
        <v>79.944</v>
      </c>
      <c r="K658" s="190"/>
      <c r="L658" s="197">
        <f t="shared" si="22"/>
        <v>71.9496</v>
      </c>
      <c r="S658" s="44"/>
    </row>
    <row r="659" spans="1:19" ht="15.6">
      <c r="A659" s="21"/>
      <c r="B659" s="110" t="s">
        <v>374</v>
      </c>
      <c r="C659" s="111" t="s">
        <v>4071</v>
      </c>
      <c r="D659" s="164" t="s">
        <v>375</v>
      </c>
      <c r="E659" s="113"/>
      <c r="F659" s="114" t="s">
        <v>2353</v>
      </c>
      <c r="G659" s="110" t="str">
        <f t="shared" si="21"/>
        <v>4</v>
      </c>
      <c r="H659" s="114" t="str">
        <f>MID(F:F,9,2)</f>
        <v>4P</v>
      </c>
      <c r="I659" s="115">
        <f>VLOOKUP($H:$H,$M$5:$N$11,2,FALSE)</f>
        <v>66.62</v>
      </c>
      <c r="J659" s="115">
        <f>VLOOKUP($H:$H,$M$5:$P$11,4,FALSE)</f>
        <v>79.944</v>
      </c>
      <c r="K659" s="190"/>
      <c r="L659" s="197">
        <f t="shared" si="22"/>
        <v>71.9496</v>
      </c>
      <c r="S659" s="44"/>
    </row>
    <row r="660" spans="1:19" ht="15.6">
      <c r="A660" s="21"/>
      <c r="B660" s="110" t="s">
        <v>378</v>
      </c>
      <c r="C660" s="111" t="s">
        <v>379</v>
      </c>
      <c r="D660" s="164" t="s">
        <v>380</v>
      </c>
      <c r="E660" s="113"/>
      <c r="F660" s="114" t="s">
        <v>2355</v>
      </c>
      <c r="G660" s="110" t="str">
        <f t="shared" si="21"/>
        <v>4</v>
      </c>
      <c r="H660" s="114" t="str">
        <f>MID(F:F,9,2)</f>
        <v>4P</v>
      </c>
      <c r="I660" s="115">
        <f>VLOOKUP($H:$H,$M$5:$N$11,2,FALSE)</f>
        <v>66.62</v>
      </c>
      <c r="J660" s="115">
        <f>VLOOKUP($H:$H,$M$5:$P$11,4,FALSE)</f>
        <v>79.944</v>
      </c>
      <c r="K660" s="190"/>
      <c r="L660" s="197">
        <f t="shared" si="22"/>
        <v>71.9496</v>
      </c>
      <c r="S660" s="44"/>
    </row>
    <row r="661" spans="1:19" ht="15.6">
      <c r="A661" s="21"/>
      <c r="B661" s="110" t="s">
        <v>381</v>
      </c>
      <c r="C661" s="111" t="s">
        <v>382</v>
      </c>
      <c r="D661" s="164" t="s">
        <v>383</v>
      </c>
      <c r="E661" s="113"/>
      <c r="F661" s="114" t="s">
        <v>2356</v>
      </c>
      <c r="G661" s="110" t="str">
        <f t="shared" si="21"/>
        <v>4</v>
      </c>
      <c r="H661" s="114" t="str">
        <f>MID(F:F,9,2)</f>
        <v>4P</v>
      </c>
      <c r="I661" s="115">
        <f>VLOOKUP($H:$H,$M$5:$N$11,2,FALSE)</f>
        <v>66.62</v>
      </c>
      <c r="J661" s="115">
        <f>VLOOKUP($H:$H,$M$5:$P$11,4,FALSE)</f>
        <v>79.944</v>
      </c>
      <c r="K661" s="190"/>
      <c r="L661" s="197">
        <f t="shared" si="22"/>
        <v>71.9496</v>
      </c>
      <c r="S661" s="44"/>
    </row>
    <row r="662" spans="1:19" ht="15.6">
      <c r="A662" s="21"/>
      <c r="B662" s="118" t="s">
        <v>342</v>
      </c>
      <c r="C662" s="119" t="s">
        <v>4057</v>
      </c>
      <c r="D662" s="165" t="s">
        <v>4275</v>
      </c>
      <c r="E662" s="113"/>
      <c r="F662" s="121" t="s">
        <v>4058</v>
      </c>
      <c r="G662" s="118" t="str">
        <f t="shared" si="21"/>
        <v>4</v>
      </c>
      <c r="H662" s="121" t="str">
        <f>MID(F:F,9,2)</f>
        <v>4P</v>
      </c>
      <c r="I662" s="122">
        <f>VLOOKUP($H:$H,$M$5:$N$11,2,FALSE)</f>
        <v>66.62</v>
      </c>
      <c r="J662" s="122">
        <f>VLOOKUP($H:$H,$M$5:$P$11,4,FALSE)</f>
        <v>79.944</v>
      </c>
      <c r="K662" s="190"/>
      <c r="L662" s="197">
        <f t="shared" si="22"/>
        <v>71.9496</v>
      </c>
      <c r="S662" s="44"/>
    </row>
    <row r="663" spans="1:19" ht="15.6">
      <c r="A663" s="21"/>
      <c r="B663" s="110" t="s">
        <v>629</v>
      </c>
      <c r="C663" s="111" t="s">
        <v>4059</v>
      </c>
      <c r="D663" s="164" t="s">
        <v>582</v>
      </c>
      <c r="E663" s="113"/>
      <c r="F663" s="114" t="s">
        <v>2368</v>
      </c>
      <c r="G663" s="110" t="str">
        <f t="shared" si="21"/>
        <v>4</v>
      </c>
      <c r="H663" s="114" t="str">
        <f>MID(F:F,9,2)</f>
        <v>4P</v>
      </c>
      <c r="I663" s="115">
        <f>VLOOKUP($H:$H,$M$5:$N$11,2,FALSE)</f>
        <v>66.62</v>
      </c>
      <c r="J663" s="115">
        <f>VLOOKUP($H:$H,$M$5:$P$11,4,FALSE)</f>
        <v>79.944</v>
      </c>
      <c r="K663" s="190"/>
      <c r="L663" s="197">
        <f t="shared" si="22"/>
        <v>71.9496</v>
      </c>
      <c r="S663" s="44"/>
    </row>
    <row r="664" spans="1:19" ht="15.6">
      <c r="A664" s="31"/>
      <c r="B664" s="116" t="s">
        <v>342</v>
      </c>
      <c r="C664" s="111" t="s">
        <v>4688</v>
      </c>
      <c r="D664" s="164" t="s">
        <v>1135</v>
      </c>
      <c r="E664" s="125"/>
      <c r="F664" s="117" t="s">
        <v>2370</v>
      </c>
      <c r="G664" s="110" t="str">
        <f t="shared" si="21"/>
        <v>8</v>
      </c>
      <c r="H664" s="114" t="str">
        <f>MID(F:F,9,2)</f>
        <v>8P</v>
      </c>
      <c r="I664" s="115">
        <f>VLOOKUP($H:$H,$M$5:$N$11,2,FALSE)</f>
        <v>133.28</v>
      </c>
      <c r="J664" s="115">
        <f>VLOOKUP($H:$H,$M$5:$P$11,4,FALSE)</f>
        <v>159.9373328</v>
      </c>
      <c r="K664" s="191"/>
      <c r="L664" s="197">
        <f t="shared" si="22"/>
        <v>143.94359952000002</v>
      </c>
      <c r="S664" s="44"/>
    </row>
    <row r="665" spans="1:19" ht="15.6">
      <c r="A665" s="21"/>
      <c r="B665" s="116" t="s">
        <v>394</v>
      </c>
      <c r="C665" s="123" t="s">
        <v>4690</v>
      </c>
      <c r="D665" s="164" t="s">
        <v>2757</v>
      </c>
      <c r="E665" s="113"/>
      <c r="F665" s="117" t="s">
        <v>2371</v>
      </c>
      <c r="G665" s="116" t="str">
        <f t="shared" si="21"/>
        <v>6</v>
      </c>
      <c r="H665" s="117" t="str">
        <f>MID(F:F,9,2)</f>
        <v>6P</v>
      </c>
      <c r="I665" s="124">
        <v>149.95</v>
      </c>
      <c r="J665" s="124">
        <v>179.95</v>
      </c>
      <c r="K665" s="190"/>
      <c r="L665" s="197">
        <f t="shared" si="22"/>
        <v>161.95499999999998</v>
      </c>
      <c r="S665" s="44"/>
    </row>
    <row r="666" spans="1:19" ht="15.6">
      <c r="A666" s="21"/>
      <c r="B666" s="116" t="s">
        <v>342</v>
      </c>
      <c r="C666" s="123" t="s">
        <v>4689</v>
      </c>
      <c r="D666" s="164" t="s">
        <v>3811</v>
      </c>
      <c r="E666" s="113"/>
      <c r="F666" s="117" t="s">
        <v>3812</v>
      </c>
      <c r="G666" s="116" t="str">
        <f t="shared" si="21"/>
        <v>6</v>
      </c>
      <c r="H666" s="117" t="str">
        <f>MID(F:F,9,2)</f>
        <v>6P</v>
      </c>
      <c r="I666" s="124">
        <v>149.95</v>
      </c>
      <c r="J666" s="124">
        <v>179.95</v>
      </c>
      <c r="K666" s="190"/>
      <c r="L666" s="197">
        <f t="shared" si="22"/>
        <v>161.95499999999998</v>
      </c>
      <c r="S666" s="44"/>
    </row>
    <row r="667" spans="1:19" ht="15.6">
      <c r="A667" s="21"/>
      <c r="B667" s="110" t="s">
        <v>342</v>
      </c>
      <c r="C667" s="111" t="s">
        <v>343</v>
      </c>
      <c r="D667" s="164" t="s">
        <v>344</v>
      </c>
      <c r="E667" s="113"/>
      <c r="F667" s="114" t="s">
        <v>2360</v>
      </c>
      <c r="G667" s="110" t="str">
        <f t="shared" si="21"/>
        <v>4</v>
      </c>
      <c r="H667" s="114" t="str">
        <f>MID(F:F,9,2)</f>
        <v>4P</v>
      </c>
      <c r="I667" s="115">
        <f>VLOOKUP($H:$H,$M$5:$N$11,2,FALSE)</f>
        <v>66.62</v>
      </c>
      <c r="J667" s="115">
        <f>VLOOKUP($H:$H,$M$5:$P$11,4,FALSE)</f>
        <v>79.944</v>
      </c>
      <c r="K667" s="190"/>
      <c r="L667" s="197">
        <f t="shared" si="22"/>
        <v>71.9496</v>
      </c>
      <c r="S667" s="44"/>
    </row>
    <row r="668" spans="1:19" ht="15.6">
      <c r="A668" s="21"/>
      <c r="B668" s="116" t="s">
        <v>394</v>
      </c>
      <c r="C668" s="111" t="s">
        <v>2791</v>
      </c>
      <c r="D668" s="164" t="s">
        <v>451</v>
      </c>
      <c r="E668" s="113"/>
      <c r="F668" s="117" t="s">
        <v>2362</v>
      </c>
      <c r="G668" s="110" t="str">
        <f t="shared" si="21"/>
        <v>4</v>
      </c>
      <c r="H668" s="114" t="str">
        <f>MID(F:F,9,2)</f>
        <v>4P</v>
      </c>
      <c r="I668" s="115">
        <f>VLOOKUP($H:$H,$M$5:$N$11,2,FALSE)</f>
        <v>66.62</v>
      </c>
      <c r="J668" s="115">
        <f>VLOOKUP($H:$H,$M$5:$P$11,4,FALSE)</f>
        <v>79.944</v>
      </c>
      <c r="K668" s="190"/>
      <c r="L668" s="197">
        <f t="shared" si="22"/>
        <v>71.9496</v>
      </c>
      <c r="S668" s="44"/>
    </row>
    <row r="669" spans="1:19" ht="15.6">
      <c r="A669" s="21"/>
      <c r="B669" s="110" t="s">
        <v>345</v>
      </c>
      <c r="C669" s="111" t="s">
        <v>346</v>
      </c>
      <c r="D669" s="164" t="s">
        <v>347</v>
      </c>
      <c r="E669" s="113"/>
      <c r="F669" s="114" t="s">
        <v>2361</v>
      </c>
      <c r="G669" s="110" t="str">
        <f t="shared" si="21"/>
        <v>4</v>
      </c>
      <c r="H669" s="114" t="str">
        <f>MID(F:F,9,2)</f>
        <v>4P</v>
      </c>
      <c r="I669" s="115">
        <f>VLOOKUP($H:$H,$M$5:$N$11,2,FALSE)</f>
        <v>66.62</v>
      </c>
      <c r="J669" s="115">
        <f>VLOOKUP($H:$H,$M$5:$P$11,4,FALSE)</f>
        <v>79.944</v>
      </c>
      <c r="K669" s="190"/>
      <c r="L669" s="197">
        <f t="shared" si="22"/>
        <v>71.9496</v>
      </c>
      <c r="S669" s="44"/>
    </row>
    <row r="670" spans="1:19" ht="15.6">
      <c r="A670" s="21"/>
      <c r="B670" s="110" t="s">
        <v>342</v>
      </c>
      <c r="C670" s="111" t="s">
        <v>4578</v>
      </c>
      <c r="D670" s="164" t="s">
        <v>4579</v>
      </c>
      <c r="E670" s="113"/>
      <c r="F670" s="114" t="s">
        <v>4580</v>
      </c>
      <c r="G670" s="110" t="str">
        <f t="shared" si="21"/>
        <v>6</v>
      </c>
      <c r="H670" s="114" t="str">
        <f>MID(F:F,9,2)</f>
        <v>6P</v>
      </c>
      <c r="I670" s="115">
        <f>VLOOKUP($H:$H,$M$5:$N$11,2,FALSE)</f>
        <v>99.95</v>
      </c>
      <c r="J670" s="115">
        <f>VLOOKUP($H:$H,$M$5:$P$11,4,FALSE)</f>
        <v>119.94</v>
      </c>
      <c r="K670" s="190"/>
      <c r="L670" s="197">
        <f t="shared" si="22"/>
        <v>107.946</v>
      </c>
      <c r="S670" s="44"/>
    </row>
    <row r="671" spans="1:19" ht="15.6">
      <c r="A671" s="21"/>
      <c r="B671" s="110" t="s">
        <v>3030</v>
      </c>
      <c r="C671" s="111" t="s">
        <v>3031</v>
      </c>
      <c r="D671" s="164"/>
      <c r="E671" s="113"/>
      <c r="F671" s="114" t="s">
        <v>2357</v>
      </c>
      <c r="G671" s="110" t="str">
        <f t="shared" si="21"/>
        <v>4</v>
      </c>
      <c r="H671" s="114" t="str">
        <f>MID(F:F,9,2)</f>
        <v>4P</v>
      </c>
      <c r="I671" s="115">
        <f>VLOOKUP($H:$H,$M$5:$N$11,2,FALSE)</f>
        <v>66.62</v>
      </c>
      <c r="J671" s="115">
        <f>VLOOKUP($H:$H,$M$5:$P$11,4,FALSE)</f>
        <v>79.944</v>
      </c>
      <c r="K671" s="190"/>
      <c r="L671" s="197">
        <f t="shared" si="22"/>
        <v>71.9496</v>
      </c>
      <c r="S671" s="44"/>
    </row>
    <row r="672" spans="1:19" ht="15.6">
      <c r="A672" s="21"/>
      <c r="B672" s="110" t="s">
        <v>348</v>
      </c>
      <c r="C672" s="111" t="s">
        <v>3541</v>
      </c>
      <c r="D672" s="164" t="s">
        <v>3542</v>
      </c>
      <c r="E672" s="113"/>
      <c r="F672" s="114" t="s">
        <v>2363</v>
      </c>
      <c r="G672" s="110" t="str">
        <f t="shared" si="21"/>
        <v>4</v>
      </c>
      <c r="H672" s="114" t="str">
        <f>MID(F:F,9,2)</f>
        <v>4P</v>
      </c>
      <c r="I672" s="115">
        <f>VLOOKUP($H:$H,$M$5:$N$11,2,FALSE)</f>
        <v>66.62</v>
      </c>
      <c r="J672" s="115">
        <f>VLOOKUP($H:$H,$M$5:$P$11,4,FALSE)</f>
        <v>79.944</v>
      </c>
      <c r="K672" s="190"/>
      <c r="L672" s="197">
        <f t="shared" si="22"/>
        <v>71.9496</v>
      </c>
      <c r="S672" s="44"/>
    </row>
    <row r="673" spans="1:19" ht="15.6">
      <c r="A673" s="31"/>
      <c r="B673" s="116" t="s">
        <v>394</v>
      </c>
      <c r="C673" s="111" t="s">
        <v>3540</v>
      </c>
      <c r="D673" s="164" t="s">
        <v>464</v>
      </c>
      <c r="E673" s="125"/>
      <c r="F673" s="117" t="s">
        <v>2365</v>
      </c>
      <c r="G673" s="110" t="str">
        <f t="shared" si="21"/>
        <v>4</v>
      </c>
      <c r="H673" s="114" t="str">
        <f>MID(F:F,9,2)</f>
        <v>4P</v>
      </c>
      <c r="I673" s="115">
        <f>VLOOKUP($H:$H,$M$5:$N$11,2,FALSE)</f>
        <v>66.62</v>
      </c>
      <c r="J673" s="115">
        <f>VLOOKUP($H:$H,$M$5:$P$11,4,FALSE)</f>
        <v>79.944</v>
      </c>
      <c r="K673" s="191"/>
      <c r="L673" s="197">
        <f t="shared" si="22"/>
        <v>71.9496</v>
      </c>
      <c r="S673" s="44"/>
    </row>
    <row r="674" spans="1:19" ht="15.6">
      <c r="A674" s="21"/>
      <c r="B674" s="110" t="s">
        <v>368</v>
      </c>
      <c r="C674" s="111" t="s">
        <v>369</v>
      </c>
      <c r="D674" s="164" t="s">
        <v>370</v>
      </c>
      <c r="E674" s="113"/>
      <c r="F674" s="114" t="s">
        <v>2351</v>
      </c>
      <c r="G674" s="110" t="str">
        <f t="shared" si="21"/>
        <v>4</v>
      </c>
      <c r="H674" s="114" t="str">
        <f>MID(F:F,9,2)</f>
        <v>4P</v>
      </c>
      <c r="I674" s="115">
        <f>VLOOKUP($H:$H,$M$5:$N$11,2,FALSE)</f>
        <v>66.62</v>
      </c>
      <c r="J674" s="115">
        <f>VLOOKUP($H:$H,$M$5:$P$11,4,FALSE)</f>
        <v>79.944</v>
      </c>
      <c r="K674" s="190"/>
      <c r="L674" s="197">
        <f t="shared" si="22"/>
        <v>71.9496</v>
      </c>
      <c r="S674" s="44"/>
    </row>
    <row r="675" spans="1:19" ht="15.6">
      <c r="A675" s="21"/>
      <c r="B675" s="110" t="s">
        <v>3032</v>
      </c>
      <c r="C675" s="111" t="s">
        <v>340</v>
      </c>
      <c r="D675" s="164" t="s">
        <v>341</v>
      </c>
      <c r="E675" s="113"/>
      <c r="F675" s="114" t="s">
        <v>2358</v>
      </c>
      <c r="G675" s="110" t="str">
        <f t="shared" si="21"/>
        <v>4</v>
      </c>
      <c r="H675" s="114" t="str">
        <f>MID(F:F,9,2)</f>
        <v>4P</v>
      </c>
      <c r="I675" s="115">
        <f>VLOOKUP($H:$H,$M$5:$N$11,2,FALSE)</f>
        <v>66.62</v>
      </c>
      <c r="J675" s="115">
        <f>VLOOKUP($H:$H,$M$5:$P$11,4,FALSE)</f>
        <v>79.944</v>
      </c>
      <c r="K675" s="190"/>
      <c r="L675" s="197">
        <f t="shared" si="22"/>
        <v>71.9496</v>
      </c>
      <c r="S675" s="44"/>
    </row>
    <row r="676" spans="1:19" ht="15.6">
      <c r="A676" s="21"/>
      <c r="B676" s="116" t="s">
        <v>394</v>
      </c>
      <c r="C676" s="111" t="s">
        <v>302</v>
      </c>
      <c r="D676" s="164" t="s">
        <v>303</v>
      </c>
      <c r="E676" s="113"/>
      <c r="F676" s="117" t="s">
        <v>2359</v>
      </c>
      <c r="G676" s="110" t="str">
        <f t="shared" si="21"/>
        <v>4</v>
      </c>
      <c r="H676" s="114" t="str">
        <f>MID(F:F,9,2)</f>
        <v>4P</v>
      </c>
      <c r="I676" s="115">
        <f>VLOOKUP($H:$H,$M$5:$N$11,2,FALSE)</f>
        <v>66.62</v>
      </c>
      <c r="J676" s="115">
        <f>VLOOKUP($H:$H,$M$5:$P$11,4,FALSE)</f>
        <v>79.944</v>
      </c>
      <c r="K676" s="190"/>
      <c r="L676" s="197">
        <f t="shared" si="22"/>
        <v>71.9496</v>
      </c>
      <c r="S676" s="44"/>
    </row>
    <row r="677" spans="1:19" ht="15.6">
      <c r="A677" s="21"/>
      <c r="B677" s="110" t="s">
        <v>376</v>
      </c>
      <c r="C677" s="111" t="s">
        <v>377</v>
      </c>
      <c r="D677" s="164"/>
      <c r="E677" s="113"/>
      <c r="F677" s="114" t="s">
        <v>2354</v>
      </c>
      <c r="G677" s="110" t="str">
        <f t="shared" si="21"/>
        <v>4</v>
      </c>
      <c r="H677" s="114" t="str">
        <f>MID(F:F,9,2)</f>
        <v>4P</v>
      </c>
      <c r="I677" s="115">
        <f>VLOOKUP($H:$H,$M$5:$N$11,2,FALSE)</f>
        <v>66.62</v>
      </c>
      <c r="J677" s="115">
        <f>VLOOKUP($H:$H,$M$5:$P$11,4,FALSE)</f>
        <v>79.944</v>
      </c>
      <c r="K677" s="190"/>
      <c r="L677" s="197">
        <f t="shared" si="22"/>
        <v>71.9496</v>
      </c>
      <c r="S677" s="44"/>
    </row>
    <row r="678" spans="1:19" ht="15.6">
      <c r="A678" s="21"/>
      <c r="B678" s="118" t="s">
        <v>630</v>
      </c>
      <c r="C678" s="119" t="s">
        <v>4056</v>
      </c>
      <c r="D678" s="165" t="s">
        <v>4277</v>
      </c>
      <c r="E678" s="113"/>
      <c r="F678" s="121" t="s">
        <v>2369</v>
      </c>
      <c r="G678" s="118" t="str">
        <f t="shared" si="21"/>
        <v>4</v>
      </c>
      <c r="H678" s="121" t="str">
        <f>MID(F:F,9,2)</f>
        <v>4P</v>
      </c>
      <c r="I678" s="122">
        <f>VLOOKUP($H:$H,$M$5:$N$11,2,FALSE)</f>
        <v>66.62</v>
      </c>
      <c r="J678" s="122">
        <f>VLOOKUP($H:$H,$M$5:$P$11,4,FALSE)</f>
        <v>79.944</v>
      </c>
      <c r="K678" s="190"/>
      <c r="L678" s="197">
        <f t="shared" si="22"/>
        <v>71.9496</v>
      </c>
      <c r="S678" s="44"/>
    </row>
    <row r="679" spans="1:19" ht="15.6">
      <c r="A679" s="21"/>
      <c r="B679" s="116" t="s">
        <v>342</v>
      </c>
      <c r="C679" s="123" t="s">
        <v>4693</v>
      </c>
      <c r="D679" s="164" t="s">
        <v>4692</v>
      </c>
      <c r="E679" s="113"/>
      <c r="F679" s="117" t="s">
        <v>3823</v>
      </c>
      <c r="G679" s="116" t="str">
        <f t="shared" si="21"/>
        <v>6</v>
      </c>
      <c r="H679" s="117" t="str">
        <f>MID(F:F,9,2)</f>
        <v>6P</v>
      </c>
      <c r="I679" s="124">
        <v>158.29</v>
      </c>
      <c r="J679" s="124">
        <v>189.95</v>
      </c>
      <c r="K679" s="190"/>
      <c r="L679" s="197">
        <f t="shared" si="22"/>
        <v>170.95499999999998</v>
      </c>
      <c r="S679" s="44"/>
    </row>
    <row r="680" spans="1:19" ht="15.6">
      <c r="A680" s="21"/>
      <c r="B680" s="116" t="s">
        <v>394</v>
      </c>
      <c r="C680" s="123" t="s">
        <v>1778</v>
      </c>
      <c r="D680" s="164" t="s">
        <v>2733</v>
      </c>
      <c r="E680" s="113"/>
      <c r="F680" s="117" t="s">
        <v>2367</v>
      </c>
      <c r="G680" s="110" t="str">
        <f t="shared" si="21"/>
        <v>4</v>
      </c>
      <c r="H680" s="114" t="str">
        <f>MID(F:F,9,2)</f>
        <v>4P</v>
      </c>
      <c r="I680" s="115">
        <f>VLOOKUP($H:$H,$M$5:$N$11,2,FALSE)</f>
        <v>66.62</v>
      </c>
      <c r="J680" s="115">
        <f>VLOOKUP($H:$H,$M$5:$P$11,4,FALSE)</f>
        <v>79.944</v>
      </c>
      <c r="K680" s="190"/>
      <c r="L680" s="197">
        <f t="shared" si="22"/>
        <v>71.9496</v>
      </c>
      <c r="S680" s="44"/>
    </row>
    <row r="681" spans="1:19" ht="15.6">
      <c r="A681" s="21"/>
      <c r="B681" s="110" t="s">
        <v>364</v>
      </c>
      <c r="C681" s="123" t="s">
        <v>365</v>
      </c>
      <c r="D681" s="164"/>
      <c r="E681" s="113"/>
      <c r="F681" s="114" t="s">
        <v>2349</v>
      </c>
      <c r="G681" s="110" t="str">
        <f t="shared" si="21"/>
        <v>4</v>
      </c>
      <c r="H681" s="114" t="str">
        <f>MID(F:F,9,2)</f>
        <v>4P</v>
      </c>
      <c r="I681" s="115">
        <f>VLOOKUP($H:$H,$M$5:$N$11,2,FALSE)</f>
        <v>66.62</v>
      </c>
      <c r="J681" s="115">
        <f>VLOOKUP($H:$H,$M$5:$P$11,4,FALSE)</f>
        <v>79.944</v>
      </c>
      <c r="K681" s="190"/>
      <c r="L681" s="197">
        <f t="shared" si="22"/>
        <v>71.9496</v>
      </c>
      <c r="S681" s="44"/>
    </row>
    <row r="682" spans="1:19" ht="15.6">
      <c r="A682" s="21"/>
      <c r="B682" s="110" t="s">
        <v>627</v>
      </c>
      <c r="C682" s="111" t="s">
        <v>628</v>
      </c>
      <c r="D682" s="164" t="s">
        <v>3595</v>
      </c>
      <c r="E682" s="113"/>
      <c r="F682" s="114" t="s">
        <v>2366</v>
      </c>
      <c r="G682" s="110" t="str">
        <f t="shared" si="21"/>
        <v>4</v>
      </c>
      <c r="H682" s="114" t="str">
        <f>MID(F:F,9,2)</f>
        <v>4P</v>
      </c>
      <c r="I682" s="115">
        <f>VLOOKUP($H:$H,$M$5:$N$11,2,FALSE)</f>
        <v>66.62</v>
      </c>
      <c r="J682" s="115">
        <f>VLOOKUP($H:$H,$M$5:$P$11,4,FALSE)</f>
        <v>79.944</v>
      </c>
      <c r="K682" s="190"/>
      <c r="L682" s="197">
        <f t="shared" si="22"/>
        <v>71.9496</v>
      </c>
      <c r="S682" s="44"/>
    </row>
    <row r="683" spans="1:19" ht="15.6">
      <c r="A683" s="21"/>
      <c r="B683" s="110" t="s">
        <v>583</v>
      </c>
      <c r="C683" s="111" t="s">
        <v>584</v>
      </c>
      <c r="D683" s="164" t="s">
        <v>585</v>
      </c>
      <c r="E683" s="113"/>
      <c r="F683" s="114" t="s">
        <v>2374</v>
      </c>
      <c r="G683" s="110" t="str">
        <f t="shared" si="21"/>
        <v>4</v>
      </c>
      <c r="H683" s="114" t="str">
        <f>MID(F:F,9,2)</f>
        <v>4P</v>
      </c>
      <c r="I683" s="115">
        <f>VLOOKUP($H:$H,$M$5:$N$11,2,FALSE)</f>
        <v>66.62</v>
      </c>
      <c r="J683" s="115">
        <f>VLOOKUP($H:$H,$M$5:$P$11,4,FALSE)</f>
        <v>79.944</v>
      </c>
      <c r="K683" s="190"/>
      <c r="L683" s="197">
        <f t="shared" si="22"/>
        <v>71.9496</v>
      </c>
      <c r="S683" s="44"/>
    </row>
    <row r="684" spans="1:19" ht="15.6">
      <c r="A684" s="21"/>
      <c r="B684" s="116" t="s">
        <v>632</v>
      </c>
      <c r="C684" s="111" t="s">
        <v>1085</v>
      </c>
      <c r="D684" s="164" t="s">
        <v>3403</v>
      </c>
      <c r="E684" s="113"/>
      <c r="F684" s="117" t="s">
        <v>2375</v>
      </c>
      <c r="G684" s="110" t="str">
        <f t="shared" si="21"/>
        <v>3</v>
      </c>
      <c r="H684" s="114" t="str">
        <f>MID(F:F,9,2)</f>
        <v>3P</v>
      </c>
      <c r="I684" s="115">
        <f>VLOOKUP($H:$H,$M$5:$N$11,2,FALSE)</f>
        <v>49.95</v>
      </c>
      <c r="J684" s="115">
        <f>VLOOKUP($H:$H,$M$5:$P$11,4,FALSE)</f>
        <v>59.94</v>
      </c>
      <c r="K684" s="190"/>
      <c r="L684" s="197">
        <f t="shared" si="22"/>
        <v>53.946</v>
      </c>
      <c r="S684" s="44"/>
    </row>
    <row r="685" spans="1:19" ht="15.6">
      <c r="A685" s="21"/>
      <c r="B685" s="110" t="s">
        <v>632</v>
      </c>
      <c r="C685" s="111" t="s">
        <v>633</v>
      </c>
      <c r="D685" s="164" t="s">
        <v>4217</v>
      </c>
      <c r="E685" s="113"/>
      <c r="F685" s="114" t="s">
        <v>2372</v>
      </c>
      <c r="G685" s="110" t="str">
        <f t="shared" si="21"/>
        <v>3</v>
      </c>
      <c r="H685" s="114" t="str">
        <f>MID(F:F,9,2)</f>
        <v>3P</v>
      </c>
      <c r="I685" s="115">
        <f>VLOOKUP($H:$H,$M$5:$N$11,2,FALSE)</f>
        <v>49.95</v>
      </c>
      <c r="J685" s="115">
        <f>VLOOKUP($H:$H,$M$5:$P$11,4,FALSE)</f>
        <v>59.94</v>
      </c>
      <c r="K685" s="190"/>
      <c r="L685" s="197">
        <f t="shared" si="22"/>
        <v>53.946</v>
      </c>
      <c r="S685" s="44"/>
    </row>
    <row r="686" spans="1:19" ht="15.6">
      <c r="A686" s="21"/>
      <c r="B686" s="110" t="s">
        <v>580</v>
      </c>
      <c r="C686" s="111" t="s">
        <v>581</v>
      </c>
      <c r="D686" s="164" t="s">
        <v>582</v>
      </c>
      <c r="E686" s="113"/>
      <c r="F686" s="114" t="s">
        <v>2373</v>
      </c>
      <c r="G686" s="110" t="str">
        <f t="shared" si="21"/>
        <v>3</v>
      </c>
      <c r="H686" s="114" t="str">
        <f>MID(F:F,9,2)</f>
        <v>3P</v>
      </c>
      <c r="I686" s="115">
        <f>VLOOKUP($H:$H,$M$5:$N$11,2,FALSE)</f>
        <v>49.95</v>
      </c>
      <c r="J686" s="115">
        <f>VLOOKUP($H:$H,$M$5:$P$11,4,FALSE)</f>
        <v>59.94</v>
      </c>
      <c r="K686" s="190"/>
      <c r="L686" s="197">
        <f t="shared" si="22"/>
        <v>53.946</v>
      </c>
      <c r="S686" s="44"/>
    </row>
    <row r="687" spans="1:19" ht="15.6">
      <c r="A687" s="21"/>
      <c r="B687" s="110" t="s">
        <v>3027</v>
      </c>
      <c r="C687" s="111">
        <v>504</v>
      </c>
      <c r="D687" s="164" t="s">
        <v>4020</v>
      </c>
      <c r="E687" s="113"/>
      <c r="F687" s="114" t="s">
        <v>2389</v>
      </c>
      <c r="G687" s="110" t="str">
        <f t="shared" si="21"/>
        <v>4</v>
      </c>
      <c r="H687" s="114" t="str">
        <f>MID(F:F,9,2)</f>
        <v>4P</v>
      </c>
      <c r="I687" s="115">
        <f>VLOOKUP($H:$H,$M$5:$N$11,2,FALSE)</f>
        <v>66.62</v>
      </c>
      <c r="J687" s="115">
        <f>VLOOKUP($H:$H,$M$5:$P$11,4,FALSE)</f>
        <v>79.944</v>
      </c>
      <c r="K687" s="190"/>
      <c r="L687" s="197">
        <f t="shared" si="22"/>
        <v>71.9496</v>
      </c>
      <c r="S687" s="44"/>
    </row>
    <row r="688" spans="1:19" ht="15.6">
      <c r="A688" s="21"/>
      <c r="B688" s="110" t="s">
        <v>588</v>
      </c>
      <c r="C688" s="111" t="s">
        <v>589</v>
      </c>
      <c r="D688" s="164" t="s">
        <v>590</v>
      </c>
      <c r="E688" s="113"/>
      <c r="F688" s="114" t="s">
        <v>2377</v>
      </c>
      <c r="G688" s="110" t="str">
        <f t="shared" si="21"/>
        <v>4</v>
      </c>
      <c r="H688" s="114" t="str">
        <f>MID(F:F,9,2)</f>
        <v>4P</v>
      </c>
      <c r="I688" s="115">
        <f>VLOOKUP($H:$H,$M$5:$N$11,2,FALSE)</f>
        <v>66.62</v>
      </c>
      <c r="J688" s="115">
        <f>VLOOKUP($H:$H,$M$5:$P$11,4,FALSE)</f>
        <v>79.944</v>
      </c>
      <c r="K688" s="190"/>
      <c r="L688" s="197">
        <f t="shared" si="22"/>
        <v>71.9496</v>
      </c>
      <c r="S688" s="44"/>
    </row>
    <row r="689" spans="1:19" ht="15.6">
      <c r="A689" s="21"/>
      <c r="B689" s="110" t="s">
        <v>591</v>
      </c>
      <c r="C689" s="111" t="s">
        <v>592</v>
      </c>
      <c r="D689" s="164" t="s">
        <v>4155</v>
      </c>
      <c r="E689" s="113"/>
      <c r="F689" s="114" t="s">
        <v>2378</v>
      </c>
      <c r="G689" s="110" t="str">
        <f t="shared" si="21"/>
        <v>4</v>
      </c>
      <c r="H689" s="114" t="str">
        <f>MID(F:F,9,2)</f>
        <v>4P</v>
      </c>
      <c r="I689" s="115">
        <f>VLOOKUP($H:$H,$M$5:$N$11,2,FALSE)</f>
        <v>66.62</v>
      </c>
      <c r="J689" s="115">
        <f>VLOOKUP($H:$H,$M$5:$P$11,4,FALSE)</f>
        <v>79.944</v>
      </c>
      <c r="K689" s="190"/>
      <c r="L689" s="197">
        <f t="shared" si="22"/>
        <v>71.9496</v>
      </c>
      <c r="S689" s="44"/>
    </row>
    <row r="690" spans="1:19" ht="15.6">
      <c r="A690" s="21"/>
      <c r="B690" s="110" t="s">
        <v>650</v>
      </c>
      <c r="C690" s="111" t="s">
        <v>651</v>
      </c>
      <c r="D690" s="164"/>
      <c r="E690" s="113"/>
      <c r="F690" s="114" t="s">
        <v>2384</v>
      </c>
      <c r="G690" s="110" t="str">
        <f t="shared" si="21"/>
        <v>4</v>
      </c>
      <c r="H690" s="114" t="str">
        <f>MID(F:F,9,2)</f>
        <v>4P</v>
      </c>
      <c r="I690" s="115">
        <f>VLOOKUP($H:$H,$M$5:$N$11,2,FALSE)</f>
        <v>66.62</v>
      </c>
      <c r="J690" s="115">
        <f>VLOOKUP($H:$H,$M$5:$P$11,4,FALSE)</f>
        <v>79.944</v>
      </c>
      <c r="K690" s="190"/>
      <c r="L690" s="197">
        <f t="shared" si="22"/>
        <v>71.9496</v>
      </c>
      <c r="S690" s="44"/>
    </row>
    <row r="691" spans="1:19" ht="15.6">
      <c r="A691" s="21"/>
      <c r="B691" s="110" t="s">
        <v>3018</v>
      </c>
      <c r="C691" s="111" t="s">
        <v>3019</v>
      </c>
      <c r="D691" s="164"/>
      <c r="E691" s="113"/>
      <c r="F691" s="114" t="s">
        <v>2385</v>
      </c>
      <c r="G691" s="110" t="str">
        <f t="shared" si="21"/>
        <v>4</v>
      </c>
      <c r="H691" s="114" t="str">
        <f>MID(F:F,9,2)</f>
        <v>4P</v>
      </c>
      <c r="I691" s="115">
        <f>VLOOKUP($H:$H,$M$5:$N$11,2,FALSE)</f>
        <v>66.62</v>
      </c>
      <c r="J691" s="115">
        <f>VLOOKUP($H:$H,$M$5:$P$11,4,FALSE)</f>
        <v>79.944</v>
      </c>
      <c r="K691" s="190"/>
      <c r="L691" s="197">
        <f t="shared" si="22"/>
        <v>71.9496</v>
      </c>
      <c r="S691" s="44"/>
    </row>
    <row r="692" spans="1:19" ht="15.6">
      <c r="A692" s="21"/>
      <c r="B692" s="110" t="s">
        <v>3022</v>
      </c>
      <c r="C692" s="111" t="s">
        <v>3023</v>
      </c>
      <c r="D692" s="164"/>
      <c r="E692" s="113"/>
      <c r="F692" s="114" t="s">
        <v>2387</v>
      </c>
      <c r="G692" s="110" t="str">
        <f t="shared" si="21"/>
        <v>4</v>
      </c>
      <c r="H692" s="114" t="str">
        <f>MID(F:F,9,2)</f>
        <v>4P</v>
      </c>
      <c r="I692" s="115">
        <f>VLOOKUP($H:$H,$M$5:$N$11,2,FALSE)</f>
        <v>66.62</v>
      </c>
      <c r="J692" s="115">
        <f>VLOOKUP($H:$H,$M$5:$P$11,4,FALSE)</f>
        <v>79.944</v>
      </c>
      <c r="K692" s="190"/>
      <c r="L692" s="197">
        <f t="shared" si="22"/>
        <v>71.9496</v>
      </c>
      <c r="S692" s="44"/>
    </row>
    <row r="693" spans="1:19" ht="15.6">
      <c r="A693" s="21"/>
      <c r="B693" s="110" t="s">
        <v>648</v>
      </c>
      <c r="C693" s="111" t="s">
        <v>649</v>
      </c>
      <c r="D693" s="164"/>
      <c r="E693" s="113"/>
      <c r="F693" s="114" t="s">
        <v>2383</v>
      </c>
      <c r="G693" s="110" t="str">
        <f t="shared" si="21"/>
        <v>6</v>
      </c>
      <c r="H693" s="114" t="str">
        <f>MID(F:F,9,2)</f>
        <v>6P</v>
      </c>
      <c r="I693" s="115">
        <f>VLOOKUP($H:$H,$M$5:$N$11,2,FALSE)</f>
        <v>99.95</v>
      </c>
      <c r="J693" s="115">
        <f>VLOOKUP($H:$H,$M$5:$P$11,4,FALSE)</f>
        <v>119.94</v>
      </c>
      <c r="K693" s="190"/>
      <c r="L693" s="197">
        <f t="shared" si="22"/>
        <v>107.946</v>
      </c>
      <c r="S693" s="44"/>
    </row>
    <row r="694" spans="1:19" ht="15.6">
      <c r="A694" s="21"/>
      <c r="B694" s="110" t="s">
        <v>3020</v>
      </c>
      <c r="C694" s="111" t="s">
        <v>3021</v>
      </c>
      <c r="D694" s="164"/>
      <c r="E694" s="113"/>
      <c r="F694" s="114" t="s">
        <v>2386</v>
      </c>
      <c r="G694" s="110" t="str">
        <f t="shared" si="21"/>
        <v>4</v>
      </c>
      <c r="H694" s="114" t="str">
        <f>MID(F:F,9,2)</f>
        <v>4P</v>
      </c>
      <c r="I694" s="115">
        <f>VLOOKUP($H:$H,$M$5:$N$11,2,FALSE)</f>
        <v>66.62</v>
      </c>
      <c r="J694" s="115">
        <f>VLOOKUP($H:$H,$M$5:$P$11,4,FALSE)</f>
        <v>79.944</v>
      </c>
      <c r="K694" s="190"/>
      <c r="L694" s="197">
        <f t="shared" si="22"/>
        <v>71.9496</v>
      </c>
      <c r="S694" s="44"/>
    </row>
    <row r="695" spans="1:19" ht="15.6">
      <c r="A695" s="21"/>
      <c r="B695" s="110" t="s">
        <v>646</v>
      </c>
      <c r="C695" s="111" t="s">
        <v>647</v>
      </c>
      <c r="D695" s="164"/>
      <c r="E695" s="113"/>
      <c r="F695" s="114" t="s">
        <v>2382</v>
      </c>
      <c r="G695" s="110" t="str">
        <f t="shared" si="21"/>
        <v>6</v>
      </c>
      <c r="H695" s="114" t="str">
        <f>MID(F:F,9,2)</f>
        <v>6P</v>
      </c>
      <c r="I695" s="115">
        <f>VLOOKUP($H:$H,$M$5:$N$11,2,FALSE)</f>
        <v>99.95</v>
      </c>
      <c r="J695" s="115">
        <f>VLOOKUP($H:$H,$M$5:$P$11,4,FALSE)</f>
        <v>119.94</v>
      </c>
      <c r="K695" s="190"/>
      <c r="L695" s="197">
        <f t="shared" si="22"/>
        <v>107.946</v>
      </c>
      <c r="S695" s="44"/>
    </row>
    <row r="696" spans="1:19" ht="15.6">
      <c r="A696" s="21"/>
      <c r="B696" s="110" t="s">
        <v>586</v>
      </c>
      <c r="C696" s="111" t="s">
        <v>587</v>
      </c>
      <c r="D696" s="164" t="s">
        <v>30</v>
      </c>
      <c r="E696" s="113"/>
      <c r="F696" s="114" t="s">
        <v>2376</v>
      </c>
      <c r="G696" s="110" t="str">
        <f t="shared" si="21"/>
        <v>4</v>
      </c>
      <c r="H696" s="114" t="str">
        <f>MID(F:F,9,2)</f>
        <v>4P</v>
      </c>
      <c r="I696" s="115">
        <f>VLOOKUP($H:$H,$M$5:$N$11,2,FALSE)</f>
        <v>66.62</v>
      </c>
      <c r="J696" s="115">
        <f>VLOOKUP($H:$H,$M$5:$P$11,4,FALSE)</f>
        <v>79.944</v>
      </c>
      <c r="K696" s="190"/>
      <c r="L696" s="197">
        <f t="shared" si="22"/>
        <v>71.9496</v>
      </c>
      <c r="S696" s="44"/>
    </row>
    <row r="697" spans="1:19" ht="15.6">
      <c r="A697" s="21"/>
      <c r="B697" s="110" t="s">
        <v>593</v>
      </c>
      <c r="C697" s="111" t="s">
        <v>594</v>
      </c>
      <c r="D697" s="164" t="s">
        <v>595</v>
      </c>
      <c r="E697" s="113"/>
      <c r="F697" s="114" t="s">
        <v>2379</v>
      </c>
      <c r="G697" s="110" t="str">
        <f t="shared" si="21"/>
        <v>6</v>
      </c>
      <c r="H697" s="114" t="str">
        <f>MID(F:F,9,2)</f>
        <v>6P</v>
      </c>
      <c r="I697" s="115">
        <f>VLOOKUP($H:$H,$M$5:$N$11,2,FALSE)</f>
        <v>99.95</v>
      </c>
      <c r="J697" s="115">
        <f>VLOOKUP($H:$H,$M$5:$P$11,4,FALSE)</f>
        <v>119.94</v>
      </c>
      <c r="K697" s="190"/>
      <c r="L697" s="197">
        <f t="shared" si="22"/>
        <v>107.946</v>
      </c>
      <c r="S697" s="44"/>
    </row>
    <row r="698" spans="1:19" ht="15.6">
      <c r="A698" s="21"/>
      <c r="B698" s="110" t="s">
        <v>3024</v>
      </c>
      <c r="C698" s="111" t="s">
        <v>3025</v>
      </c>
      <c r="D698" s="164" t="s">
        <v>3026</v>
      </c>
      <c r="E698" s="113"/>
      <c r="F698" s="114" t="s">
        <v>2388</v>
      </c>
      <c r="G698" s="110" t="str">
        <f t="shared" si="21"/>
        <v>6</v>
      </c>
      <c r="H698" s="114" t="str">
        <f>MID(F:F,9,2)</f>
        <v>6P</v>
      </c>
      <c r="I698" s="115">
        <f>VLOOKUP($H:$H,$M$5:$N$11,2,FALSE)</f>
        <v>99.95</v>
      </c>
      <c r="J698" s="115">
        <f>VLOOKUP($H:$H,$M$5:$P$11,4,FALSE)</f>
        <v>119.94</v>
      </c>
      <c r="K698" s="190"/>
      <c r="L698" s="197">
        <f t="shared" si="22"/>
        <v>107.946</v>
      </c>
      <c r="S698" s="44"/>
    </row>
    <row r="699" spans="1:19" ht="15.6">
      <c r="A699" s="21"/>
      <c r="B699" s="110" t="s">
        <v>596</v>
      </c>
      <c r="C699" s="111" t="s">
        <v>597</v>
      </c>
      <c r="D699" s="164" t="s">
        <v>598</v>
      </c>
      <c r="E699" s="113"/>
      <c r="F699" s="114" t="s">
        <v>2380</v>
      </c>
      <c r="G699" s="110" t="str">
        <f t="shared" si="21"/>
        <v>6</v>
      </c>
      <c r="H699" s="114" t="str">
        <f>MID(F:F,9,2)</f>
        <v>6P</v>
      </c>
      <c r="I699" s="115">
        <f>VLOOKUP($H:$H,$M$5:$N$11,2,FALSE)</f>
        <v>99.95</v>
      </c>
      <c r="J699" s="115">
        <f>VLOOKUP($H:$H,$M$5:$P$11,4,FALSE)</f>
        <v>119.94</v>
      </c>
      <c r="K699" s="190"/>
      <c r="L699" s="197">
        <f t="shared" si="22"/>
        <v>107.946</v>
      </c>
      <c r="S699" s="44"/>
    </row>
    <row r="700" spans="1:19" ht="15.6">
      <c r="A700" s="21"/>
      <c r="B700" s="110" t="s">
        <v>644</v>
      </c>
      <c r="C700" s="111" t="s">
        <v>645</v>
      </c>
      <c r="D700" s="164" t="s">
        <v>913</v>
      </c>
      <c r="E700" s="113"/>
      <c r="F700" s="114" t="s">
        <v>2381</v>
      </c>
      <c r="G700" s="110" t="str">
        <f t="shared" si="21"/>
        <v>4</v>
      </c>
      <c r="H700" s="114" t="str">
        <f>MID(F:F,9,2)</f>
        <v>4P</v>
      </c>
      <c r="I700" s="115">
        <f>VLOOKUP($H:$H,$M$5:$N$11,2,FALSE)</f>
        <v>66.62</v>
      </c>
      <c r="J700" s="115">
        <f>VLOOKUP($H:$H,$M$5:$P$11,4,FALSE)</f>
        <v>79.944</v>
      </c>
      <c r="K700" s="190"/>
      <c r="L700" s="197">
        <f t="shared" si="22"/>
        <v>71.9496</v>
      </c>
      <c r="S700" s="44"/>
    </row>
    <row r="701" spans="1:19" ht="15.6">
      <c r="A701" s="21"/>
      <c r="B701" s="110" t="s">
        <v>505</v>
      </c>
      <c r="C701" s="111" t="s">
        <v>506</v>
      </c>
      <c r="D701" s="164" t="s">
        <v>4278</v>
      </c>
      <c r="E701" s="113"/>
      <c r="F701" s="114" t="s">
        <v>2401</v>
      </c>
      <c r="G701" s="110" t="str">
        <f t="shared" si="21"/>
        <v>4</v>
      </c>
      <c r="H701" s="114" t="str">
        <f>MID(F:F,9,2)</f>
        <v>4P</v>
      </c>
      <c r="I701" s="115">
        <f>VLOOKUP($H:$H,$M$5:$N$11,2,FALSE)</f>
        <v>66.62</v>
      </c>
      <c r="J701" s="115">
        <f>VLOOKUP($H:$H,$M$5:$P$11,4,FALSE)</f>
        <v>79.944</v>
      </c>
      <c r="K701" s="190"/>
      <c r="L701" s="197">
        <f t="shared" si="22"/>
        <v>71.9496</v>
      </c>
      <c r="S701" s="44"/>
    </row>
    <row r="702" spans="1:19" ht="15.6">
      <c r="A702" s="21"/>
      <c r="B702" s="110" t="s">
        <v>505</v>
      </c>
      <c r="C702" s="111" t="s">
        <v>4039</v>
      </c>
      <c r="D702" s="164" t="s">
        <v>4279</v>
      </c>
      <c r="E702" s="113"/>
      <c r="F702" s="114" t="s">
        <v>4040</v>
      </c>
      <c r="G702" s="110" t="str">
        <f t="shared" si="21"/>
        <v>4</v>
      </c>
      <c r="H702" s="114" t="str">
        <f>MID(F:F,9,2)</f>
        <v>4P</v>
      </c>
      <c r="I702" s="115">
        <f>VLOOKUP($H:$H,$M$5:$N$11,2,FALSE)</f>
        <v>66.62</v>
      </c>
      <c r="J702" s="115">
        <f>VLOOKUP($H:$H,$M$5:$P$11,4,FALSE)</f>
        <v>79.944</v>
      </c>
      <c r="K702" s="190"/>
      <c r="L702" s="197">
        <f t="shared" si="22"/>
        <v>71.9496</v>
      </c>
      <c r="S702" s="44"/>
    </row>
    <row r="703" spans="1:19" ht="15.6">
      <c r="A703" s="21"/>
      <c r="B703" s="110" t="s">
        <v>3339</v>
      </c>
      <c r="C703" s="111" t="s">
        <v>3340</v>
      </c>
      <c r="D703" s="164" t="s">
        <v>3341</v>
      </c>
      <c r="E703" s="113"/>
      <c r="F703" s="114" t="s">
        <v>2399</v>
      </c>
      <c r="G703" s="110" t="str">
        <f t="shared" si="21"/>
        <v>6</v>
      </c>
      <c r="H703" s="114" t="str">
        <f>MID(F:F,9,2)</f>
        <v>6P</v>
      </c>
      <c r="I703" s="115">
        <f>VLOOKUP($H:$H,$M$5:$N$11,2,FALSE)</f>
        <v>99.95</v>
      </c>
      <c r="J703" s="115">
        <f>VLOOKUP($H:$H,$M$5:$P$11,4,FALSE)</f>
        <v>119.94</v>
      </c>
      <c r="K703" s="190"/>
      <c r="L703" s="197">
        <f t="shared" si="22"/>
        <v>107.946</v>
      </c>
      <c r="S703" s="44"/>
    </row>
    <row r="704" spans="1:19" ht="15.6">
      <c r="A704" s="21"/>
      <c r="B704" s="110" t="s">
        <v>3342</v>
      </c>
      <c r="C704" s="111" t="s">
        <v>3343</v>
      </c>
      <c r="D704" s="164" t="s">
        <v>504</v>
      </c>
      <c r="E704" s="113"/>
      <c r="F704" s="114" t="s">
        <v>2400</v>
      </c>
      <c r="G704" s="110" t="str">
        <f t="shared" si="21"/>
        <v>4</v>
      </c>
      <c r="H704" s="114" t="str">
        <f>MID(F:F,9,2)</f>
        <v>4P</v>
      </c>
      <c r="I704" s="115">
        <f>VLOOKUP($H:$H,$M$5:$N$11,2,FALSE)</f>
        <v>66.62</v>
      </c>
      <c r="J704" s="115">
        <f>VLOOKUP($H:$H,$M$5:$P$11,4,FALSE)</f>
        <v>79.944</v>
      </c>
      <c r="K704" s="190"/>
      <c r="L704" s="197">
        <f t="shared" si="22"/>
        <v>71.9496</v>
      </c>
      <c r="S704" s="44"/>
    </row>
    <row r="705" spans="1:19" ht="15.6">
      <c r="A705" s="21"/>
      <c r="B705" s="110" t="s">
        <v>611</v>
      </c>
      <c r="C705" s="111" t="s">
        <v>612</v>
      </c>
      <c r="D705" s="164" t="s">
        <v>613</v>
      </c>
      <c r="E705" s="113"/>
      <c r="F705" s="114" t="s">
        <v>2398</v>
      </c>
      <c r="G705" s="110" t="str">
        <f t="shared" si="21"/>
        <v>4</v>
      </c>
      <c r="H705" s="114" t="str">
        <f>MID(F:F,9,2)</f>
        <v>4P</v>
      </c>
      <c r="I705" s="115">
        <f>VLOOKUP($H:$H,$M$5:$N$11,2,FALSE)</f>
        <v>66.62</v>
      </c>
      <c r="J705" s="115">
        <f>VLOOKUP($H:$H,$M$5:$P$11,4,FALSE)</f>
        <v>79.944</v>
      </c>
      <c r="K705" s="190"/>
      <c r="L705" s="197">
        <f t="shared" si="22"/>
        <v>71.9496</v>
      </c>
      <c r="S705" s="44"/>
    </row>
    <row r="706" spans="1:19" ht="15.6">
      <c r="A706" s="21"/>
      <c r="B706" s="110" t="s">
        <v>599</v>
      </c>
      <c r="C706" s="111" t="s">
        <v>600</v>
      </c>
      <c r="D706" s="164" t="s">
        <v>4280</v>
      </c>
      <c r="E706" s="113"/>
      <c r="F706" s="114" t="s">
        <v>2392</v>
      </c>
      <c r="G706" s="110" t="str">
        <f t="shared" si="21"/>
        <v>4</v>
      </c>
      <c r="H706" s="114" t="str">
        <f>MID(F:F,9,2)</f>
        <v>4P</v>
      </c>
      <c r="I706" s="115">
        <f>VLOOKUP($H:$H,$M$5:$N$11,2,FALSE)</f>
        <v>66.62</v>
      </c>
      <c r="J706" s="115">
        <f>VLOOKUP($H:$H,$M$5:$P$11,4,FALSE)</f>
        <v>79.944</v>
      </c>
      <c r="K706" s="190"/>
      <c r="L706" s="197">
        <f t="shared" si="22"/>
        <v>71.9496</v>
      </c>
      <c r="S706" s="44"/>
    </row>
    <row r="707" spans="1:19" ht="15.6">
      <c r="A707" s="21"/>
      <c r="B707" s="110" t="s">
        <v>3028</v>
      </c>
      <c r="C707" s="111" t="s">
        <v>614</v>
      </c>
      <c r="D707" s="164" t="s">
        <v>710</v>
      </c>
      <c r="E707" s="113"/>
      <c r="F707" s="114" t="s">
        <v>2390</v>
      </c>
      <c r="G707" s="110" t="str">
        <f t="shared" si="21"/>
        <v>4</v>
      </c>
      <c r="H707" s="114" t="str">
        <f>MID(F:F,9,2)</f>
        <v>4P</v>
      </c>
      <c r="I707" s="115">
        <f>VLOOKUP($H:$H,$M$5:$N$11,2,FALSE)</f>
        <v>66.62</v>
      </c>
      <c r="J707" s="115">
        <f>VLOOKUP($H:$H,$M$5:$P$11,4,FALSE)</f>
        <v>79.944</v>
      </c>
      <c r="K707" s="190"/>
      <c r="L707" s="197">
        <f t="shared" si="22"/>
        <v>71.9496</v>
      </c>
      <c r="S707" s="44"/>
    </row>
    <row r="708" spans="1:19" ht="15.6">
      <c r="A708" s="21"/>
      <c r="B708" s="110" t="s">
        <v>566</v>
      </c>
      <c r="C708" s="111" t="s">
        <v>567</v>
      </c>
      <c r="D708" s="164"/>
      <c r="E708" s="113"/>
      <c r="F708" s="114" t="s">
        <v>2391</v>
      </c>
      <c r="G708" s="110" t="str">
        <f t="shared" si="21"/>
        <v>6</v>
      </c>
      <c r="H708" s="114" t="str">
        <f>MID(F:F,9,2)</f>
        <v>6P</v>
      </c>
      <c r="I708" s="115">
        <f>VLOOKUP($H:$H,$M$5:$N$11,2,FALSE)</f>
        <v>99.95</v>
      </c>
      <c r="J708" s="115">
        <f>VLOOKUP($H:$H,$M$5:$P$11,4,FALSE)</f>
        <v>119.94</v>
      </c>
      <c r="K708" s="190"/>
      <c r="L708" s="197">
        <f t="shared" si="22"/>
        <v>107.946</v>
      </c>
      <c r="S708" s="44"/>
    </row>
    <row r="709" spans="1:19" ht="15.6">
      <c r="A709" s="21"/>
      <c r="B709" s="110" t="s">
        <v>601</v>
      </c>
      <c r="C709" s="111" t="s">
        <v>602</v>
      </c>
      <c r="D709" s="164"/>
      <c r="E709" s="113"/>
      <c r="F709" s="114" t="s">
        <v>2393</v>
      </c>
      <c r="G709" s="110" t="str">
        <f aca="true" t="shared" si="23" ref="G709:G713">LEFT(H709,1)</f>
        <v>6</v>
      </c>
      <c r="H709" s="114" t="str">
        <f>MID(F:F,9,2)</f>
        <v>6P</v>
      </c>
      <c r="I709" s="115">
        <f>VLOOKUP($H:$H,$M$5:$N$11,2,FALSE)</f>
        <v>99.95</v>
      </c>
      <c r="J709" s="115">
        <f>VLOOKUP($H:$H,$M$5:$P$11,4,FALSE)</f>
        <v>119.94</v>
      </c>
      <c r="K709" s="190"/>
      <c r="L709" s="197">
        <f t="shared" si="22"/>
        <v>107.946</v>
      </c>
      <c r="S709" s="44"/>
    </row>
    <row r="710" spans="1:19" ht="15.6">
      <c r="A710" s="21"/>
      <c r="B710" s="110" t="s">
        <v>604</v>
      </c>
      <c r="C710" s="111" t="s">
        <v>605</v>
      </c>
      <c r="D710" s="164"/>
      <c r="E710" s="113"/>
      <c r="F710" s="114" t="s">
        <v>2394</v>
      </c>
      <c r="G710" s="110" t="str">
        <f t="shared" si="23"/>
        <v>6</v>
      </c>
      <c r="H710" s="114" t="str">
        <f>MID(F:F,9,2)</f>
        <v>6P</v>
      </c>
      <c r="I710" s="115">
        <f>VLOOKUP($H:$H,$M$5:$N$11,2,FALSE)</f>
        <v>99.95</v>
      </c>
      <c r="J710" s="115">
        <f>VLOOKUP($H:$H,$M$5:$P$11,4,FALSE)</f>
        <v>119.94</v>
      </c>
      <c r="K710" s="190"/>
      <c r="L710" s="197">
        <f aca="true" t="shared" si="24" ref="L710:L773">J710*0.9</f>
        <v>107.946</v>
      </c>
      <c r="S710" s="44"/>
    </row>
    <row r="711" spans="1:19" ht="15.6">
      <c r="A711" s="21"/>
      <c r="B711" s="110" t="s">
        <v>607</v>
      </c>
      <c r="C711" s="111" t="s">
        <v>608</v>
      </c>
      <c r="D711" s="164"/>
      <c r="E711" s="113"/>
      <c r="F711" s="114" t="s">
        <v>2395</v>
      </c>
      <c r="G711" s="110" t="str">
        <f t="shared" si="23"/>
        <v>6</v>
      </c>
      <c r="H711" s="114" t="str">
        <f>MID(F:F,9,2)</f>
        <v>6P</v>
      </c>
      <c r="I711" s="115">
        <f>VLOOKUP($H:$H,$M$5:$N$11,2,FALSE)</f>
        <v>99.95</v>
      </c>
      <c r="J711" s="115">
        <f>VLOOKUP($H:$H,$M$5:$P$11,4,FALSE)</f>
        <v>119.94</v>
      </c>
      <c r="K711" s="190"/>
      <c r="L711" s="197">
        <f t="shared" si="24"/>
        <v>107.946</v>
      </c>
      <c r="S711" s="44"/>
    </row>
    <row r="712" spans="1:19" ht="15.6">
      <c r="A712" s="21"/>
      <c r="B712" s="110" t="s">
        <v>609</v>
      </c>
      <c r="C712" s="111" t="s">
        <v>610</v>
      </c>
      <c r="D712" s="164"/>
      <c r="E712" s="113"/>
      <c r="F712" s="114" t="s">
        <v>2396</v>
      </c>
      <c r="G712" s="110" t="str">
        <f t="shared" si="23"/>
        <v>4</v>
      </c>
      <c r="H712" s="114" t="str">
        <f>MID(F:F,9,2)</f>
        <v>4P</v>
      </c>
      <c r="I712" s="115">
        <f>VLOOKUP($H:$H,$M$5:$N$11,2,FALSE)</f>
        <v>66.62</v>
      </c>
      <c r="J712" s="115">
        <f>VLOOKUP($H:$H,$M$5:$P$11,4,FALSE)</f>
        <v>79.944</v>
      </c>
      <c r="K712" s="190"/>
      <c r="L712" s="197">
        <f t="shared" si="24"/>
        <v>71.9496</v>
      </c>
      <c r="S712" s="44"/>
    </row>
    <row r="713" spans="1:19" ht="15.6">
      <c r="A713" s="21"/>
      <c r="B713" s="116" t="s">
        <v>586</v>
      </c>
      <c r="C713" s="111" t="s">
        <v>3060</v>
      </c>
      <c r="D713" s="164" t="s">
        <v>4282</v>
      </c>
      <c r="E713" s="113"/>
      <c r="F713" s="117" t="s">
        <v>2402</v>
      </c>
      <c r="G713" s="110" t="str">
        <f t="shared" si="23"/>
        <v>4</v>
      </c>
      <c r="H713" s="114" t="str">
        <f>MID(F:F,9,2)</f>
        <v>4P</v>
      </c>
      <c r="I713" s="115">
        <f>VLOOKUP($H:$H,$M$5:$N$11,2,FALSE)</f>
        <v>66.62</v>
      </c>
      <c r="J713" s="115">
        <f>VLOOKUP($H:$H,$M$5:$P$11,4,FALSE)</f>
        <v>79.944</v>
      </c>
      <c r="K713" s="190"/>
      <c r="L713" s="197">
        <f t="shared" si="24"/>
        <v>71.9496</v>
      </c>
      <c r="S713" s="44"/>
    </row>
    <row r="714" spans="1:19" ht="15.6">
      <c r="A714" s="21"/>
      <c r="B714" s="118" t="s">
        <v>552</v>
      </c>
      <c r="C714" s="119" t="s">
        <v>553</v>
      </c>
      <c r="D714" s="165" t="s">
        <v>554</v>
      </c>
      <c r="E714" s="113"/>
      <c r="F714" s="121" t="s">
        <v>2403</v>
      </c>
      <c r="G714" s="118">
        <v>6</v>
      </c>
      <c r="H714" s="121" t="str">
        <f>MID(F:F,9,2)</f>
        <v>6P</v>
      </c>
      <c r="I714" s="122">
        <f>VLOOKUP($H:$H,$M$5:$N$11,2,FALSE)</f>
        <v>99.95</v>
      </c>
      <c r="J714" s="122">
        <f>VLOOKUP($H:$H,$M$5:$P$11,4,FALSE)</f>
        <v>119.94</v>
      </c>
      <c r="K714" s="190"/>
      <c r="L714" s="197">
        <f t="shared" si="24"/>
        <v>107.946</v>
      </c>
      <c r="S714" s="44"/>
    </row>
    <row r="715" spans="1:19" ht="15.6">
      <c r="A715" s="21"/>
      <c r="B715" s="110" t="s">
        <v>552</v>
      </c>
      <c r="C715" s="111" t="s">
        <v>1074</v>
      </c>
      <c r="D715" s="164"/>
      <c r="E715" s="113"/>
      <c r="F715" s="114" t="s">
        <v>2397</v>
      </c>
      <c r="G715" s="110" t="str">
        <f aca="true" t="shared" si="25" ref="G715:G778">LEFT(H715,1)</f>
        <v>4</v>
      </c>
      <c r="H715" s="114" t="str">
        <f>MID(F:F,9,2)</f>
        <v>4P</v>
      </c>
      <c r="I715" s="115">
        <f>VLOOKUP($H:$H,$M$5:$N$11,2,FALSE)</f>
        <v>66.62</v>
      </c>
      <c r="J715" s="115">
        <f>VLOOKUP($H:$H,$M$5:$P$11,4,FALSE)</f>
        <v>79.944</v>
      </c>
      <c r="K715" s="190"/>
      <c r="L715" s="197">
        <f t="shared" si="24"/>
        <v>71.9496</v>
      </c>
      <c r="S715" s="44"/>
    </row>
    <row r="716" spans="1:19" ht="15.6">
      <c r="A716" s="21"/>
      <c r="B716" s="110" t="s">
        <v>708</v>
      </c>
      <c r="C716" s="111" t="s">
        <v>709</v>
      </c>
      <c r="D716" s="164" t="s">
        <v>710</v>
      </c>
      <c r="E716" s="113"/>
      <c r="F716" s="114" t="s">
        <v>2430</v>
      </c>
      <c r="G716" s="110" t="str">
        <f t="shared" si="25"/>
        <v>4</v>
      </c>
      <c r="H716" s="114" t="str">
        <f>MID(F:F,9,2)</f>
        <v>4P</v>
      </c>
      <c r="I716" s="115">
        <f>VLOOKUP($H:$H,$M$5:$N$11,2,FALSE)</f>
        <v>66.62</v>
      </c>
      <c r="J716" s="115">
        <f>VLOOKUP($H:$H,$M$5:$P$11,4,FALSE)</f>
        <v>79.944</v>
      </c>
      <c r="K716" s="190"/>
      <c r="L716" s="197">
        <f t="shared" si="24"/>
        <v>71.9496</v>
      </c>
      <c r="S716" s="44"/>
    </row>
    <row r="717" spans="1:19" ht="15.6">
      <c r="A717" s="21"/>
      <c r="B717" s="110" t="s">
        <v>711</v>
      </c>
      <c r="C717" s="111" t="s">
        <v>712</v>
      </c>
      <c r="D717" s="164" t="s">
        <v>713</v>
      </c>
      <c r="E717" s="113"/>
      <c r="F717" s="114" t="s">
        <v>2431</v>
      </c>
      <c r="G717" s="110" t="str">
        <f t="shared" si="25"/>
        <v>4</v>
      </c>
      <c r="H717" s="114" t="str">
        <f>MID(F:F,9,2)</f>
        <v>4P</v>
      </c>
      <c r="I717" s="115">
        <f>VLOOKUP($H:$H,$M$5:$N$11,2,FALSE)</f>
        <v>66.62</v>
      </c>
      <c r="J717" s="115">
        <f>VLOOKUP($H:$H,$M$5:$P$11,4,FALSE)</f>
        <v>79.944</v>
      </c>
      <c r="K717" s="190"/>
      <c r="L717" s="197">
        <f t="shared" si="24"/>
        <v>71.9496</v>
      </c>
      <c r="S717" s="44"/>
    </row>
    <row r="718" spans="1:19" ht="15.6">
      <c r="A718" s="21"/>
      <c r="B718" s="110" t="s">
        <v>714</v>
      </c>
      <c r="C718" s="111" t="s">
        <v>715</v>
      </c>
      <c r="D718" s="164"/>
      <c r="E718" s="113"/>
      <c r="F718" s="114" t="s">
        <v>2432</v>
      </c>
      <c r="G718" s="110" t="str">
        <f t="shared" si="25"/>
        <v>4</v>
      </c>
      <c r="H718" s="114" t="str">
        <f>MID(F:F,9,2)</f>
        <v>4P</v>
      </c>
      <c r="I718" s="115">
        <f>VLOOKUP($H:$H,$M$5:$N$11,2,FALSE)</f>
        <v>66.62</v>
      </c>
      <c r="J718" s="115">
        <f>VLOOKUP($H:$H,$M$5:$P$11,4,FALSE)</f>
        <v>79.944</v>
      </c>
      <c r="K718" s="190"/>
      <c r="L718" s="197">
        <f t="shared" si="24"/>
        <v>71.9496</v>
      </c>
      <c r="S718" s="44"/>
    </row>
    <row r="719" spans="1:94" s="36" customFormat="1" ht="15.6">
      <c r="A719" s="21"/>
      <c r="B719" s="110" t="s">
        <v>3324</v>
      </c>
      <c r="C719" s="111">
        <v>964</v>
      </c>
      <c r="D719" s="164" t="s">
        <v>4281</v>
      </c>
      <c r="E719" s="113"/>
      <c r="F719" s="114" t="s">
        <v>2419</v>
      </c>
      <c r="G719" s="110" t="str">
        <f t="shared" si="25"/>
        <v>4</v>
      </c>
      <c r="H719" s="114" t="str">
        <f>MID(F:F,9,2)</f>
        <v>4P</v>
      </c>
      <c r="I719" s="115">
        <f>VLOOKUP($H:$H,$M$5:$N$11,2,FALSE)</f>
        <v>66.62</v>
      </c>
      <c r="J719" s="115">
        <f>VLOOKUP($H:$H,$M$5:$P$11,4,FALSE)</f>
        <v>79.944</v>
      </c>
      <c r="K719" s="190"/>
      <c r="L719" s="197">
        <f t="shared" si="24"/>
        <v>71.9496</v>
      </c>
      <c r="M719" s="10"/>
      <c r="N719" s="26"/>
      <c r="O719" s="26"/>
      <c r="P719" s="37"/>
      <c r="Q719" s="159"/>
      <c r="R719" s="43"/>
      <c r="S719" s="44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  <c r="AK719" s="159"/>
      <c r="AL719" s="159"/>
      <c r="AM719" s="159"/>
      <c r="AN719" s="159"/>
      <c r="AO719" s="159"/>
      <c r="AP719" s="159"/>
      <c r="AQ719" s="159"/>
      <c r="AR719" s="159"/>
      <c r="AS719" s="159"/>
      <c r="AT719" s="159"/>
      <c r="AU719" s="159"/>
      <c r="AV719" s="159"/>
      <c r="AW719" s="159"/>
      <c r="AX719" s="159"/>
      <c r="AY719" s="159"/>
      <c r="AZ719" s="159"/>
      <c r="BA719" s="159"/>
      <c r="BB719" s="159"/>
      <c r="BC719" s="159"/>
      <c r="BD719" s="159"/>
      <c r="BE719" s="159"/>
      <c r="BF719" s="159"/>
      <c r="BG719" s="159"/>
      <c r="BH719" s="159"/>
      <c r="BI719" s="159"/>
      <c r="BJ719" s="159"/>
      <c r="BK719" s="159"/>
      <c r="BL719" s="159"/>
      <c r="BM719" s="159"/>
      <c r="BN719" s="159"/>
      <c r="BO719" s="159"/>
      <c r="BP719" s="159"/>
      <c r="BQ719" s="159"/>
      <c r="BR719" s="159"/>
      <c r="BS719" s="159"/>
      <c r="BT719" s="159"/>
      <c r="BU719" s="159"/>
      <c r="BV719" s="159"/>
      <c r="BW719" s="159"/>
      <c r="BX719" s="159"/>
      <c r="BY719" s="159"/>
      <c r="BZ719" s="159"/>
      <c r="CA719" s="159"/>
      <c r="CB719" s="159"/>
      <c r="CC719" s="159"/>
      <c r="CD719" s="159"/>
      <c r="CE719" s="159"/>
      <c r="CF719" s="159"/>
      <c r="CG719" s="159"/>
      <c r="CH719" s="159"/>
      <c r="CI719" s="159"/>
      <c r="CJ719" s="159"/>
      <c r="CK719" s="159"/>
      <c r="CL719" s="159"/>
      <c r="CM719" s="159"/>
      <c r="CN719" s="159"/>
      <c r="CO719" s="159"/>
      <c r="CP719" s="159"/>
    </row>
    <row r="720" spans="1:94" s="36" customFormat="1" ht="15.6">
      <c r="A720" s="21"/>
      <c r="B720" s="110" t="s">
        <v>3385</v>
      </c>
      <c r="C720" s="111" t="s">
        <v>3828</v>
      </c>
      <c r="D720" s="164" t="s">
        <v>3829</v>
      </c>
      <c r="E720" s="113"/>
      <c r="F720" s="114" t="s">
        <v>2423</v>
      </c>
      <c r="G720" s="110" t="str">
        <f t="shared" si="25"/>
        <v>4</v>
      </c>
      <c r="H720" s="114" t="str">
        <f>MID(F:F,9,2)</f>
        <v>4P</v>
      </c>
      <c r="I720" s="115">
        <f>VLOOKUP($H:$H,$M$5:$N$11,2,FALSE)</f>
        <v>66.62</v>
      </c>
      <c r="J720" s="115">
        <f>VLOOKUP($H:$H,$M$5:$P$11,4,FALSE)</f>
        <v>79.944</v>
      </c>
      <c r="K720" s="190"/>
      <c r="L720" s="197">
        <f t="shared" si="24"/>
        <v>71.9496</v>
      </c>
      <c r="M720" s="10"/>
      <c r="N720" s="26"/>
      <c r="O720" s="26"/>
      <c r="P720" s="37"/>
      <c r="Q720" s="159"/>
      <c r="R720" s="43"/>
      <c r="S720" s="44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  <c r="AK720" s="159"/>
      <c r="AL720" s="159"/>
      <c r="AM720" s="159"/>
      <c r="AN720" s="159"/>
      <c r="AO720" s="159"/>
      <c r="AP720" s="159"/>
      <c r="AQ720" s="159"/>
      <c r="AR720" s="159"/>
      <c r="AS720" s="159"/>
      <c r="AT720" s="159"/>
      <c r="AU720" s="159"/>
      <c r="AV720" s="159"/>
      <c r="AW720" s="159"/>
      <c r="AX720" s="159"/>
      <c r="AY720" s="159"/>
      <c r="AZ720" s="159"/>
      <c r="BA720" s="159"/>
      <c r="BB720" s="159"/>
      <c r="BC720" s="159"/>
      <c r="BD720" s="159"/>
      <c r="BE720" s="159"/>
      <c r="BF720" s="159"/>
      <c r="BG720" s="159"/>
      <c r="BH720" s="159"/>
      <c r="BI720" s="159"/>
      <c r="BJ720" s="159"/>
      <c r="BK720" s="159"/>
      <c r="BL720" s="159"/>
      <c r="BM720" s="159"/>
      <c r="BN720" s="159"/>
      <c r="BO720" s="159"/>
      <c r="BP720" s="159"/>
      <c r="BQ720" s="159"/>
      <c r="BR720" s="159"/>
      <c r="BS720" s="159"/>
      <c r="BT720" s="159"/>
      <c r="BU720" s="159"/>
      <c r="BV720" s="159"/>
      <c r="BW720" s="159"/>
      <c r="BX720" s="159"/>
      <c r="BY720" s="159"/>
      <c r="BZ720" s="159"/>
      <c r="CA720" s="159"/>
      <c r="CB720" s="159"/>
      <c r="CC720" s="159"/>
      <c r="CD720" s="159"/>
      <c r="CE720" s="159"/>
      <c r="CF720" s="159"/>
      <c r="CG720" s="159"/>
      <c r="CH720" s="159"/>
      <c r="CI720" s="159"/>
      <c r="CJ720" s="159"/>
      <c r="CK720" s="159"/>
      <c r="CL720" s="159"/>
      <c r="CM720" s="159"/>
      <c r="CN720" s="159"/>
      <c r="CO720" s="159"/>
      <c r="CP720" s="159"/>
    </row>
    <row r="721" spans="1:94" s="36" customFormat="1" ht="15.6">
      <c r="A721" s="21"/>
      <c r="B721" s="110" t="s">
        <v>333</v>
      </c>
      <c r="C721" s="111" t="s">
        <v>3827</v>
      </c>
      <c r="D721" s="164" t="s">
        <v>3830</v>
      </c>
      <c r="E721" s="113"/>
      <c r="F721" s="114" t="s">
        <v>3831</v>
      </c>
      <c r="G721" s="110" t="str">
        <f t="shared" si="25"/>
        <v>4</v>
      </c>
      <c r="H721" s="114" t="str">
        <f>MID(F:F,9,2)</f>
        <v>4P</v>
      </c>
      <c r="I721" s="115">
        <f>VLOOKUP($H:$H,$M$5:$N$11,2,FALSE)</f>
        <v>66.62</v>
      </c>
      <c r="J721" s="115">
        <f>VLOOKUP($H:$H,$M$5:$P$11,4,FALSE)</f>
        <v>79.944</v>
      </c>
      <c r="K721" s="190"/>
      <c r="L721" s="197">
        <f t="shared" si="24"/>
        <v>71.9496</v>
      </c>
      <c r="M721" s="10"/>
      <c r="N721" s="26"/>
      <c r="O721" s="26"/>
      <c r="P721" s="37"/>
      <c r="Q721" s="159"/>
      <c r="R721" s="43"/>
      <c r="S721" s="44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  <c r="AK721" s="159"/>
      <c r="AL721" s="159"/>
      <c r="AM721" s="159"/>
      <c r="AN721" s="159"/>
      <c r="AO721" s="159"/>
      <c r="AP721" s="159"/>
      <c r="AQ721" s="159"/>
      <c r="AR721" s="159"/>
      <c r="AS721" s="159"/>
      <c r="AT721" s="159"/>
      <c r="AU721" s="159"/>
      <c r="AV721" s="159"/>
      <c r="AW721" s="159"/>
      <c r="AX721" s="159"/>
      <c r="AY721" s="159"/>
      <c r="AZ721" s="159"/>
      <c r="BA721" s="159"/>
      <c r="BB721" s="159"/>
      <c r="BC721" s="159"/>
      <c r="BD721" s="159"/>
      <c r="BE721" s="159"/>
      <c r="BF721" s="159"/>
      <c r="BG721" s="159"/>
      <c r="BH721" s="159"/>
      <c r="BI721" s="159"/>
      <c r="BJ721" s="159"/>
      <c r="BK721" s="159"/>
      <c r="BL721" s="159"/>
      <c r="BM721" s="159"/>
      <c r="BN721" s="159"/>
      <c r="BO721" s="159"/>
      <c r="BP721" s="159"/>
      <c r="BQ721" s="159"/>
      <c r="BR721" s="159"/>
      <c r="BS721" s="159"/>
      <c r="BT721" s="159"/>
      <c r="BU721" s="159"/>
      <c r="BV721" s="159"/>
      <c r="BW721" s="159"/>
      <c r="BX721" s="159"/>
      <c r="BY721" s="159"/>
      <c r="BZ721" s="159"/>
      <c r="CA721" s="159"/>
      <c r="CB721" s="159"/>
      <c r="CC721" s="159"/>
      <c r="CD721" s="159"/>
      <c r="CE721" s="159"/>
      <c r="CF721" s="159"/>
      <c r="CG721" s="159"/>
      <c r="CH721" s="159"/>
      <c r="CI721" s="159"/>
      <c r="CJ721" s="159"/>
      <c r="CK721" s="159"/>
      <c r="CL721" s="159"/>
      <c r="CM721" s="159"/>
      <c r="CN721" s="159"/>
      <c r="CO721" s="159"/>
      <c r="CP721" s="159"/>
    </row>
    <row r="722" spans="1:19" ht="15.6">
      <c r="A722" s="21"/>
      <c r="B722" s="110" t="s">
        <v>335</v>
      </c>
      <c r="C722" s="111" t="s">
        <v>336</v>
      </c>
      <c r="D722" s="164" t="s">
        <v>337</v>
      </c>
      <c r="E722" s="113"/>
      <c r="F722" s="114" t="s">
        <v>2407</v>
      </c>
      <c r="G722" s="110" t="str">
        <f t="shared" si="25"/>
        <v>4</v>
      </c>
      <c r="H722" s="114" t="str">
        <f>MID(F:F,9,2)</f>
        <v>4P</v>
      </c>
      <c r="I722" s="115">
        <f>VLOOKUP($H:$H,$M$5:$N$11,2,FALSE)</f>
        <v>66.62</v>
      </c>
      <c r="J722" s="115">
        <f>VLOOKUP($H:$H,$M$5:$P$11,4,FALSE)</f>
        <v>79.944</v>
      </c>
      <c r="K722" s="190"/>
      <c r="L722" s="197">
        <f t="shared" si="24"/>
        <v>71.9496</v>
      </c>
      <c r="S722" s="44"/>
    </row>
    <row r="723" spans="1:19" ht="15.6">
      <c r="A723" s="21"/>
      <c r="B723" s="110" t="s">
        <v>338</v>
      </c>
      <c r="C723" s="111" t="s">
        <v>515</v>
      </c>
      <c r="D723" s="164" t="s">
        <v>516</v>
      </c>
      <c r="E723" s="113"/>
      <c r="F723" s="114" t="s">
        <v>2408</v>
      </c>
      <c r="G723" s="110" t="str">
        <f t="shared" si="25"/>
        <v>4</v>
      </c>
      <c r="H723" s="114" t="str">
        <f>MID(F:F,9,2)</f>
        <v>4P</v>
      </c>
      <c r="I723" s="115">
        <f>VLOOKUP($H:$H,$M$5:$N$11,2,FALSE)</f>
        <v>66.62</v>
      </c>
      <c r="J723" s="115">
        <f>VLOOKUP($H:$H,$M$5:$P$11,4,FALSE)</f>
        <v>79.944</v>
      </c>
      <c r="K723" s="190"/>
      <c r="L723" s="197">
        <f t="shared" si="24"/>
        <v>71.9496</v>
      </c>
      <c r="S723" s="44"/>
    </row>
    <row r="724" spans="1:19" ht="15.6">
      <c r="A724" s="21"/>
      <c r="B724" s="110" t="s">
        <v>3254</v>
      </c>
      <c r="C724" s="111" t="s">
        <v>3255</v>
      </c>
      <c r="D724" s="164" t="s">
        <v>668</v>
      </c>
      <c r="E724" s="113"/>
      <c r="F724" s="114" t="s">
        <v>2416</v>
      </c>
      <c r="G724" s="110" t="str">
        <f t="shared" si="25"/>
        <v>4</v>
      </c>
      <c r="H724" s="114" t="str">
        <f>MID(F:F,9,2)</f>
        <v>4P</v>
      </c>
      <c r="I724" s="115">
        <f>VLOOKUP($H:$H,$M$5:$N$11,2,FALSE)</f>
        <v>66.62</v>
      </c>
      <c r="J724" s="115">
        <f>VLOOKUP($H:$H,$M$5:$P$11,4,FALSE)</f>
        <v>79.944</v>
      </c>
      <c r="K724" s="190"/>
      <c r="L724" s="197">
        <f t="shared" si="24"/>
        <v>71.9496</v>
      </c>
      <c r="M724" s="36"/>
      <c r="S724" s="44"/>
    </row>
    <row r="725" spans="1:19" ht="15.6">
      <c r="A725" s="21"/>
      <c r="B725" s="110" t="s">
        <v>517</v>
      </c>
      <c r="C725" s="111" t="s">
        <v>518</v>
      </c>
      <c r="D725" s="164" t="s">
        <v>2841</v>
      </c>
      <c r="E725" s="113"/>
      <c r="F725" s="114" t="s">
        <v>2409</v>
      </c>
      <c r="G725" s="110" t="str">
        <f t="shared" si="25"/>
        <v>4</v>
      </c>
      <c r="H725" s="114" t="str">
        <f>MID(F:F,9,2)</f>
        <v>4P</v>
      </c>
      <c r="I725" s="115">
        <f>VLOOKUP($H:$H,$M$5:$N$11,2,FALSE)</f>
        <v>66.62</v>
      </c>
      <c r="J725" s="115">
        <f>VLOOKUP($H:$H,$M$5:$P$11,4,FALSE)</f>
        <v>79.944</v>
      </c>
      <c r="K725" s="190"/>
      <c r="L725" s="197">
        <f t="shared" si="24"/>
        <v>71.9496</v>
      </c>
      <c r="M725" s="36"/>
      <c r="S725" s="44"/>
    </row>
    <row r="726" spans="1:19" ht="15.6">
      <c r="A726" s="21"/>
      <c r="B726" s="110" t="s">
        <v>2963</v>
      </c>
      <c r="C726" s="111" t="s">
        <v>2964</v>
      </c>
      <c r="D726" s="164"/>
      <c r="E726" s="113"/>
      <c r="F726" s="114" t="s">
        <v>2404</v>
      </c>
      <c r="G726" s="110" t="str">
        <f t="shared" si="25"/>
        <v>4</v>
      </c>
      <c r="H726" s="114" t="str">
        <f>MID(F:F,9,2)</f>
        <v>4P</v>
      </c>
      <c r="I726" s="115">
        <f>VLOOKUP($H:$H,$M$5:$N$11,2,FALSE)</f>
        <v>66.62</v>
      </c>
      <c r="J726" s="115">
        <f>VLOOKUP($H:$H,$M$5:$P$11,4,FALSE)</f>
        <v>79.944</v>
      </c>
      <c r="K726" s="190"/>
      <c r="L726" s="197">
        <f t="shared" si="24"/>
        <v>71.9496</v>
      </c>
      <c r="M726" s="36"/>
      <c r="S726" s="44"/>
    </row>
    <row r="727" spans="1:19" ht="15.6">
      <c r="A727" s="21"/>
      <c r="B727" s="110" t="s">
        <v>333</v>
      </c>
      <c r="C727" s="111" t="s">
        <v>334</v>
      </c>
      <c r="D727" s="164" t="s">
        <v>3702</v>
      </c>
      <c r="E727" s="113"/>
      <c r="F727" s="114" t="s">
        <v>2405</v>
      </c>
      <c r="G727" s="110" t="str">
        <f t="shared" si="25"/>
        <v>4</v>
      </c>
      <c r="H727" s="114" t="str">
        <f>MID(F:F,9,2)</f>
        <v>4P</v>
      </c>
      <c r="I727" s="115">
        <f>VLOOKUP($H:$H,$M$5:$N$11,2,FALSE)</f>
        <v>66.62</v>
      </c>
      <c r="J727" s="115">
        <f>VLOOKUP($H:$H,$M$5:$P$11,4,FALSE)</f>
        <v>79.944</v>
      </c>
      <c r="K727" s="190"/>
      <c r="L727" s="197">
        <f t="shared" si="24"/>
        <v>71.9496</v>
      </c>
      <c r="S727" s="44"/>
    </row>
    <row r="728" spans="1:94" s="36" customFormat="1" ht="15.6">
      <c r="A728" s="21"/>
      <c r="B728" s="116" t="s">
        <v>2963</v>
      </c>
      <c r="C728" s="111" t="s">
        <v>334</v>
      </c>
      <c r="D728" s="164" t="s">
        <v>3701</v>
      </c>
      <c r="E728" s="113"/>
      <c r="F728" s="117" t="s">
        <v>2406</v>
      </c>
      <c r="G728" s="110" t="str">
        <f t="shared" si="25"/>
        <v>4</v>
      </c>
      <c r="H728" s="114" t="str">
        <f>MID(F:F,9,2)</f>
        <v>4P</v>
      </c>
      <c r="I728" s="115">
        <f>VLOOKUP($H:$H,$M$5:$N$11,2,FALSE)</f>
        <v>66.62</v>
      </c>
      <c r="J728" s="115">
        <f>VLOOKUP($H:$H,$M$5:$P$11,4,FALSE)</f>
        <v>79.944</v>
      </c>
      <c r="K728" s="190"/>
      <c r="L728" s="197">
        <f t="shared" si="24"/>
        <v>71.9496</v>
      </c>
      <c r="M728" s="10"/>
      <c r="N728" s="26"/>
      <c r="O728" s="26"/>
      <c r="P728" s="37"/>
      <c r="Q728" s="159"/>
      <c r="R728" s="43"/>
      <c r="S728" s="44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  <c r="AK728" s="159"/>
      <c r="AL728" s="159"/>
      <c r="AM728" s="159"/>
      <c r="AN728" s="159"/>
      <c r="AO728" s="159"/>
      <c r="AP728" s="159"/>
      <c r="AQ728" s="159"/>
      <c r="AR728" s="159"/>
      <c r="AS728" s="159"/>
      <c r="AT728" s="159"/>
      <c r="AU728" s="159"/>
      <c r="AV728" s="159"/>
      <c r="AW728" s="159"/>
      <c r="AX728" s="159"/>
      <c r="AY728" s="159"/>
      <c r="AZ728" s="159"/>
      <c r="BA728" s="159"/>
      <c r="BB728" s="159"/>
      <c r="BC728" s="159"/>
      <c r="BD728" s="159"/>
      <c r="BE728" s="159"/>
      <c r="BF728" s="159"/>
      <c r="BG728" s="159"/>
      <c r="BH728" s="159"/>
      <c r="BI728" s="159"/>
      <c r="BJ728" s="159"/>
      <c r="BK728" s="159"/>
      <c r="BL728" s="159"/>
      <c r="BM728" s="159"/>
      <c r="BN728" s="159"/>
      <c r="BO728" s="159"/>
      <c r="BP728" s="159"/>
      <c r="BQ728" s="159"/>
      <c r="BR728" s="159"/>
      <c r="BS728" s="159"/>
      <c r="BT728" s="159"/>
      <c r="BU728" s="159"/>
      <c r="BV728" s="159"/>
      <c r="BW728" s="159"/>
      <c r="BX728" s="159"/>
      <c r="BY728" s="159"/>
      <c r="BZ728" s="159"/>
      <c r="CA728" s="159"/>
      <c r="CB728" s="159"/>
      <c r="CC728" s="159"/>
      <c r="CD728" s="159"/>
      <c r="CE728" s="159"/>
      <c r="CF728" s="159"/>
      <c r="CG728" s="159"/>
      <c r="CH728" s="159"/>
      <c r="CI728" s="159"/>
      <c r="CJ728" s="159"/>
      <c r="CK728" s="159"/>
      <c r="CL728" s="159"/>
      <c r="CM728" s="159"/>
      <c r="CN728" s="159"/>
      <c r="CO728" s="159"/>
      <c r="CP728" s="159"/>
    </row>
    <row r="729" spans="1:94" s="36" customFormat="1" ht="15.6">
      <c r="A729" s="21"/>
      <c r="B729" s="110" t="s">
        <v>877</v>
      </c>
      <c r="C729" s="111" t="s">
        <v>878</v>
      </c>
      <c r="D729" s="164" t="s">
        <v>666</v>
      </c>
      <c r="E729" s="113"/>
      <c r="F729" s="114" t="s">
        <v>2422</v>
      </c>
      <c r="G729" s="110" t="str">
        <f t="shared" si="25"/>
        <v>4</v>
      </c>
      <c r="H729" s="114" t="str">
        <f>MID(F:F,9,2)</f>
        <v>4P</v>
      </c>
      <c r="I729" s="115">
        <f>VLOOKUP($H:$H,$M$5:$N$11,2,FALSE)</f>
        <v>66.62</v>
      </c>
      <c r="J729" s="115">
        <f>VLOOKUP($H:$H,$M$5:$P$11,4,FALSE)</f>
        <v>79.944</v>
      </c>
      <c r="K729" s="190"/>
      <c r="L729" s="197">
        <f t="shared" si="24"/>
        <v>71.9496</v>
      </c>
      <c r="M729" s="10"/>
      <c r="N729" s="26"/>
      <c r="O729" s="26"/>
      <c r="P729" s="37"/>
      <c r="Q729" s="159"/>
      <c r="R729" s="43"/>
      <c r="S729" s="44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  <c r="AK729" s="159"/>
      <c r="AL729" s="159"/>
      <c r="AM729" s="159"/>
      <c r="AN729" s="159"/>
      <c r="AO729" s="159"/>
      <c r="AP729" s="159"/>
      <c r="AQ729" s="159"/>
      <c r="AR729" s="159"/>
      <c r="AS729" s="159"/>
      <c r="AT729" s="159"/>
      <c r="AU729" s="159"/>
      <c r="AV729" s="159"/>
      <c r="AW729" s="159"/>
      <c r="AX729" s="159"/>
      <c r="AY729" s="159"/>
      <c r="AZ729" s="159"/>
      <c r="BA729" s="159"/>
      <c r="BB729" s="159"/>
      <c r="BC729" s="159"/>
      <c r="BD729" s="159"/>
      <c r="BE729" s="159"/>
      <c r="BF729" s="159"/>
      <c r="BG729" s="159"/>
      <c r="BH729" s="159"/>
      <c r="BI729" s="159"/>
      <c r="BJ729" s="159"/>
      <c r="BK729" s="159"/>
      <c r="BL729" s="159"/>
      <c r="BM729" s="159"/>
      <c r="BN729" s="159"/>
      <c r="BO729" s="159"/>
      <c r="BP729" s="159"/>
      <c r="BQ729" s="159"/>
      <c r="BR729" s="159"/>
      <c r="BS729" s="159"/>
      <c r="BT729" s="159"/>
      <c r="BU729" s="159"/>
      <c r="BV729" s="159"/>
      <c r="BW729" s="159"/>
      <c r="BX729" s="159"/>
      <c r="BY729" s="159"/>
      <c r="BZ729" s="159"/>
      <c r="CA729" s="159"/>
      <c r="CB729" s="159"/>
      <c r="CC729" s="159"/>
      <c r="CD729" s="159"/>
      <c r="CE729" s="159"/>
      <c r="CF729" s="159"/>
      <c r="CG729" s="159"/>
      <c r="CH729" s="159"/>
      <c r="CI729" s="159"/>
      <c r="CJ729" s="159"/>
      <c r="CK729" s="159"/>
      <c r="CL729" s="159"/>
      <c r="CM729" s="159"/>
      <c r="CN729" s="159"/>
      <c r="CO729" s="159"/>
      <c r="CP729" s="159"/>
    </row>
    <row r="730" spans="1:19" ht="15.6">
      <c r="A730" s="21"/>
      <c r="B730" s="110" t="s">
        <v>523</v>
      </c>
      <c r="C730" s="111" t="s">
        <v>524</v>
      </c>
      <c r="D730" s="164" t="s">
        <v>525</v>
      </c>
      <c r="E730" s="113"/>
      <c r="F730" s="114" t="s">
        <v>2411</v>
      </c>
      <c r="G730" s="110" t="str">
        <f t="shared" si="25"/>
        <v>4</v>
      </c>
      <c r="H730" s="114" t="str">
        <f>MID(F:F,9,2)</f>
        <v>4P</v>
      </c>
      <c r="I730" s="115">
        <f>VLOOKUP($H:$H,$M$5:$N$11,2,FALSE)</f>
        <v>66.62</v>
      </c>
      <c r="J730" s="115">
        <f>VLOOKUP($H:$H,$M$5:$P$11,4,FALSE)</f>
        <v>79.944</v>
      </c>
      <c r="K730" s="190"/>
      <c r="L730" s="197">
        <f t="shared" si="24"/>
        <v>71.9496</v>
      </c>
      <c r="S730" s="44"/>
    </row>
    <row r="731" spans="1:19" ht="15.6">
      <c r="A731" s="21"/>
      <c r="B731" s="110" t="s">
        <v>520</v>
      </c>
      <c r="C731" s="111" t="s">
        <v>521</v>
      </c>
      <c r="D731" s="164" t="s">
        <v>522</v>
      </c>
      <c r="E731" s="113"/>
      <c r="F731" s="114" t="s">
        <v>2410</v>
      </c>
      <c r="G731" s="110" t="str">
        <f t="shared" si="25"/>
        <v>4</v>
      </c>
      <c r="H731" s="114" t="str">
        <f>MID(F:F,9,2)</f>
        <v>4P</v>
      </c>
      <c r="I731" s="115">
        <f>VLOOKUP($H:$H,$M$5:$N$11,2,FALSE)</f>
        <v>66.62</v>
      </c>
      <c r="J731" s="115">
        <f>VLOOKUP($H:$H,$M$5:$P$11,4,FALSE)</f>
        <v>79.944</v>
      </c>
      <c r="K731" s="190"/>
      <c r="L731" s="197">
        <f t="shared" si="24"/>
        <v>71.9496</v>
      </c>
      <c r="S731" s="44"/>
    </row>
    <row r="732" spans="1:19" ht="15.6">
      <c r="A732" s="21"/>
      <c r="B732" s="116" t="s">
        <v>2963</v>
      </c>
      <c r="C732" s="111" t="s">
        <v>1793</v>
      </c>
      <c r="D732" s="164" t="s">
        <v>977</v>
      </c>
      <c r="E732" s="113"/>
      <c r="F732" s="117" t="s">
        <v>2412</v>
      </c>
      <c r="G732" s="110" t="str">
        <f t="shared" si="25"/>
        <v>4</v>
      </c>
      <c r="H732" s="114" t="str">
        <f>MID(F:F,9,2)</f>
        <v>4P</v>
      </c>
      <c r="I732" s="115">
        <f>VLOOKUP($H:$H,$M$5:$N$11,2,FALSE)</f>
        <v>66.62</v>
      </c>
      <c r="J732" s="115">
        <f>VLOOKUP($H:$H,$M$5:$P$11,4,FALSE)</f>
        <v>79.944</v>
      </c>
      <c r="K732" s="190"/>
      <c r="L732" s="197">
        <f t="shared" si="24"/>
        <v>71.9496</v>
      </c>
      <c r="S732" s="44"/>
    </row>
    <row r="733" spans="1:94" s="36" customFormat="1" ht="15.6">
      <c r="A733" s="21"/>
      <c r="B733" s="110" t="s">
        <v>3253</v>
      </c>
      <c r="C733" s="111" t="s">
        <v>1793</v>
      </c>
      <c r="D733" s="164" t="s">
        <v>668</v>
      </c>
      <c r="E733" s="113"/>
      <c r="F733" s="114" t="s">
        <v>2415</v>
      </c>
      <c r="G733" s="110" t="str">
        <f t="shared" si="25"/>
        <v>4</v>
      </c>
      <c r="H733" s="114" t="str">
        <f>MID(F:F,9,2)</f>
        <v>4P</v>
      </c>
      <c r="I733" s="115">
        <f>VLOOKUP($H:$H,$M$5:$N$11,2,FALSE)</f>
        <v>66.62</v>
      </c>
      <c r="J733" s="115">
        <f>VLOOKUP($H:$H,$M$5:$P$11,4,FALSE)</f>
        <v>79.944</v>
      </c>
      <c r="K733" s="190"/>
      <c r="L733" s="197">
        <f t="shared" si="24"/>
        <v>71.9496</v>
      </c>
      <c r="N733" s="26"/>
      <c r="O733" s="26"/>
      <c r="P733" s="37"/>
      <c r="Q733" s="159"/>
      <c r="R733" s="43"/>
      <c r="S733" s="44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  <c r="AK733" s="159"/>
      <c r="AL733" s="159"/>
      <c r="AM733" s="159"/>
      <c r="AN733" s="159"/>
      <c r="AO733" s="159"/>
      <c r="AP733" s="159"/>
      <c r="AQ733" s="159"/>
      <c r="AR733" s="159"/>
      <c r="AS733" s="159"/>
      <c r="AT733" s="159"/>
      <c r="AU733" s="159"/>
      <c r="AV733" s="159"/>
      <c r="AW733" s="159"/>
      <c r="AX733" s="159"/>
      <c r="AY733" s="159"/>
      <c r="AZ733" s="159"/>
      <c r="BA733" s="159"/>
      <c r="BB733" s="159"/>
      <c r="BC733" s="159"/>
      <c r="BD733" s="159"/>
      <c r="BE733" s="159"/>
      <c r="BF733" s="159"/>
      <c r="BG733" s="159"/>
      <c r="BH733" s="159"/>
      <c r="BI733" s="159"/>
      <c r="BJ733" s="159"/>
      <c r="BK733" s="159"/>
      <c r="BL733" s="159"/>
      <c r="BM733" s="159"/>
      <c r="BN733" s="159"/>
      <c r="BO733" s="159"/>
      <c r="BP733" s="159"/>
      <c r="BQ733" s="159"/>
      <c r="BR733" s="159"/>
      <c r="BS733" s="159"/>
      <c r="BT733" s="159"/>
      <c r="BU733" s="159"/>
      <c r="BV733" s="159"/>
      <c r="BW733" s="159"/>
      <c r="BX733" s="159"/>
      <c r="BY733" s="159"/>
      <c r="BZ733" s="159"/>
      <c r="CA733" s="159"/>
      <c r="CB733" s="159"/>
      <c r="CC733" s="159"/>
      <c r="CD733" s="159"/>
      <c r="CE733" s="159"/>
      <c r="CF733" s="159"/>
      <c r="CG733" s="159"/>
      <c r="CH733" s="159"/>
      <c r="CI733" s="159"/>
      <c r="CJ733" s="159"/>
      <c r="CK733" s="159"/>
      <c r="CL733" s="159"/>
      <c r="CM733" s="159"/>
      <c r="CN733" s="159"/>
      <c r="CO733" s="159"/>
      <c r="CP733" s="159"/>
    </row>
    <row r="734" spans="1:19" ht="15.6">
      <c r="A734" s="21"/>
      <c r="B734" s="116" t="s">
        <v>2963</v>
      </c>
      <c r="C734" s="111" t="s">
        <v>1795</v>
      </c>
      <c r="D734" s="164" t="s">
        <v>3432</v>
      </c>
      <c r="E734" s="113"/>
      <c r="F734" s="117" t="s">
        <v>2414</v>
      </c>
      <c r="G734" s="110" t="str">
        <f t="shared" si="25"/>
        <v>4</v>
      </c>
      <c r="H734" s="114" t="str">
        <f>MID(F:F,9,2)</f>
        <v>4P</v>
      </c>
      <c r="I734" s="115">
        <f>VLOOKUP($H:$H,$M$5:$N$11,2,FALSE)</f>
        <v>66.62</v>
      </c>
      <c r="J734" s="115">
        <f>VLOOKUP($H:$H,$M$5:$P$11,4,FALSE)</f>
        <v>79.944</v>
      </c>
      <c r="K734" s="190"/>
      <c r="L734" s="197">
        <f t="shared" si="24"/>
        <v>71.9496</v>
      </c>
      <c r="M734" s="36"/>
      <c r="S734" s="44"/>
    </row>
    <row r="735" spans="1:19" ht="15.6">
      <c r="A735" s="21"/>
      <c r="B735" s="116" t="s">
        <v>2963</v>
      </c>
      <c r="C735" s="111" t="s">
        <v>1794</v>
      </c>
      <c r="D735" s="164" t="s">
        <v>2995</v>
      </c>
      <c r="E735" s="113"/>
      <c r="F735" s="117" t="s">
        <v>2413</v>
      </c>
      <c r="G735" s="110" t="str">
        <f t="shared" si="25"/>
        <v>4</v>
      </c>
      <c r="H735" s="114" t="str">
        <f>MID(F:F,9,2)</f>
        <v>4P</v>
      </c>
      <c r="I735" s="115">
        <f>VLOOKUP($H:$H,$M$5:$N$11,2,FALSE)</f>
        <v>66.62</v>
      </c>
      <c r="J735" s="115">
        <f>VLOOKUP($H:$H,$M$5:$P$11,4,FALSE)</f>
        <v>79.944</v>
      </c>
      <c r="K735" s="190"/>
      <c r="L735" s="197">
        <f t="shared" si="24"/>
        <v>71.9496</v>
      </c>
      <c r="S735" s="44"/>
    </row>
    <row r="736" spans="1:19" ht="15.6">
      <c r="A736" s="21"/>
      <c r="B736" s="110" t="s">
        <v>3325</v>
      </c>
      <c r="C736" s="111" t="s">
        <v>3326</v>
      </c>
      <c r="D736" s="164" t="s">
        <v>3074</v>
      </c>
      <c r="E736" s="113"/>
      <c r="F736" s="114" t="s">
        <v>2420</v>
      </c>
      <c r="G736" s="110" t="str">
        <f t="shared" si="25"/>
        <v>4</v>
      </c>
      <c r="H736" s="114" t="str">
        <f>MID(F:F,9,2)</f>
        <v>4P</v>
      </c>
      <c r="I736" s="115">
        <f>VLOOKUP($H:$H,$M$5:$N$11,2,FALSE)</f>
        <v>66.62</v>
      </c>
      <c r="J736" s="115">
        <f>VLOOKUP($H:$H,$M$5:$P$11,4,FALSE)</f>
        <v>79.944</v>
      </c>
      <c r="K736" s="190"/>
      <c r="L736" s="197">
        <f t="shared" si="24"/>
        <v>71.9496</v>
      </c>
      <c r="S736" s="44"/>
    </row>
    <row r="737" spans="1:19" ht="15.6">
      <c r="A737" s="21"/>
      <c r="B737" s="110" t="s">
        <v>875</v>
      </c>
      <c r="C737" s="111" t="s">
        <v>876</v>
      </c>
      <c r="D737" s="164" t="s">
        <v>3075</v>
      </c>
      <c r="E737" s="113"/>
      <c r="F737" s="114" t="s">
        <v>2421</v>
      </c>
      <c r="G737" s="110" t="str">
        <f t="shared" si="25"/>
        <v>4</v>
      </c>
      <c r="H737" s="114" t="str">
        <f>MID(F:F,9,2)</f>
        <v>4P</v>
      </c>
      <c r="I737" s="115">
        <f>VLOOKUP($H:$H,$M$5:$N$11,2,FALSE)</f>
        <v>66.62</v>
      </c>
      <c r="J737" s="115">
        <f>VLOOKUP($H:$H,$M$5:$P$11,4,FALSE)</f>
        <v>79.944</v>
      </c>
      <c r="K737" s="190"/>
      <c r="L737" s="197">
        <f t="shared" si="24"/>
        <v>71.9496</v>
      </c>
      <c r="S737" s="44"/>
    </row>
    <row r="738" spans="1:19" ht="15.6">
      <c r="A738" s="21"/>
      <c r="B738" s="110" t="s">
        <v>3258</v>
      </c>
      <c r="C738" s="111" t="s">
        <v>3259</v>
      </c>
      <c r="D738" s="164" t="s">
        <v>4021</v>
      </c>
      <c r="E738" s="113"/>
      <c r="F738" s="114" t="s">
        <v>2418</v>
      </c>
      <c r="G738" s="110" t="str">
        <f t="shared" si="25"/>
        <v>4</v>
      </c>
      <c r="H738" s="114" t="str">
        <f>MID(F:F,9,2)</f>
        <v>4P</v>
      </c>
      <c r="I738" s="115">
        <f>VLOOKUP($H:$H,$M$5:$N$11,2,FALSE)</f>
        <v>66.62</v>
      </c>
      <c r="J738" s="115">
        <f>VLOOKUP($H:$H,$M$5:$P$11,4,FALSE)</f>
        <v>79.944</v>
      </c>
      <c r="K738" s="190"/>
      <c r="L738" s="197">
        <f t="shared" si="24"/>
        <v>71.9496</v>
      </c>
      <c r="M738" s="36"/>
      <c r="S738" s="44"/>
    </row>
    <row r="739" spans="1:19" ht="15.6">
      <c r="A739" s="21"/>
      <c r="B739" s="110" t="s">
        <v>3256</v>
      </c>
      <c r="C739" s="111" t="s">
        <v>3257</v>
      </c>
      <c r="D739" s="164" t="s">
        <v>4021</v>
      </c>
      <c r="E739" s="113"/>
      <c r="F739" s="114" t="s">
        <v>2417</v>
      </c>
      <c r="G739" s="110" t="str">
        <f t="shared" si="25"/>
        <v>4</v>
      </c>
      <c r="H739" s="114" t="str">
        <f>MID(F:F,9,2)</f>
        <v>4P</v>
      </c>
      <c r="I739" s="115">
        <f>VLOOKUP($H:$H,$M$5:$N$11,2,FALSE)</f>
        <v>66.62</v>
      </c>
      <c r="J739" s="115">
        <f>VLOOKUP($H:$H,$M$5:$P$11,4,FALSE)</f>
        <v>79.944</v>
      </c>
      <c r="K739" s="190"/>
      <c r="L739" s="197">
        <f t="shared" si="24"/>
        <v>71.9496</v>
      </c>
      <c r="S739" s="44"/>
    </row>
    <row r="740" spans="1:19" ht="15.6">
      <c r="A740" s="21"/>
      <c r="B740" s="110" t="s">
        <v>333</v>
      </c>
      <c r="C740" s="111" t="s">
        <v>4518</v>
      </c>
      <c r="D740" s="164" t="s">
        <v>3919</v>
      </c>
      <c r="E740" s="113"/>
      <c r="F740" s="114" t="s">
        <v>4519</v>
      </c>
      <c r="G740" s="110" t="str">
        <f t="shared" si="25"/>
        <v>4</v>
      </c>
      <c r="H740" s="114" t="str">
        <f>MID(F:F,9,2)</f>
        <v>4P</v>
      </c>
      <c r="I740" s="115">
        <f>VLOOKUP($H:$H,$M$5:$N$11,2,FALSE)</f>
        <v>66.62</v>
      </c>
      <c r="J740" s="115">
        <f>VLOOKUP($H:$H,$M$5:$P$11,4,FALSE)</f>
        <v>79.944</v>
      </c>
      <c r="K740" s="190"/>
      <c r="L740" s="197">
        <f t="shared" si="24"/>
        <v>71.9496</v>
      </c>
      <c r="S740" s="44"/>
    </row>
    <row r="741" spans="1:19" ht="15.6">
      <c r="A741" s="21"/>
      <c r="B741" s="110" t="s">
        <v>3386</v>
      </c>
      <c r="C741" s="111" t="s">
        <v>3387</v>
      </c>
      <c r="D741" s="164" t="s">
        <v>3388</v>
      </c>
      <c r="E741" s="113"/>
      <c r="F741" s="114" t="s">
        <v>2424</v>
      </c>
      <c r="G741" s="110" t="str">
        <f t="shared" si="25"/>
        <v>4</v>
      </c>
      <c r="H741" s="114" t="str">
        <f>MID(F:F,9,2)</f>
        <v>4P</v>
      </c>
      <c r="I741" s="115">
        <f>VLOOKUP($H:$H,$M$5:$N$11,2,FALSE)</f>
        <v>66.62</v>
      </c>
      <c r="J741" s="115">
        <f>VLOOKUP($H:$H,$M$5:$P$11,4,FALSE)</f>
        <v>79.944</v>
      </c>
      <c r="K741" s="190"/>
      <c r="L741" s="197">
        <f t="shared" si="24"/>
        <v>71.9496</v>
      </c>
      <c r="S741" s="44"/>
    </row>
    <row r="742" spans="1:19" ht="15.6">
      <c r="A742" s="21"/>
      <c r="B742" s="110" t="s">
        <v>3389</v>
      </c>
      <c r="C742" s="111" t="s">
        <v>3390</v>
      </c>
      <c r="D742" s="164" t="s">
        <v>2841</v>
      </c>
      <c r="E742" s="113"/>
      <c r="F742" s="114" t="s">
        <v>2425</v>
      </c>
      <c r="G742" s="110" t="str">
        <f t="shared" si="25"/>
        <v>4</v>
      </c>
      <c r="H742" s="114" t="str">
        <f>MID(F:F,9,2)</f>
        <v>4P</v>
      </c>
      <c r="I742" s="115">
        <f>VLOOKUP($H:$H,$M$5:$N$11,2,FALSE)</f>
        <v>66.62</v>
      </c>
      <c r="J742" s="115">
        <f>VLOOKUP($H:$H,$M$5:$P$11,4,FALSE)</f>
        <v>79.944</v>
      </c>
      <c r="K742" s="190"/>
      <c r="L742" s="197">
        <f t="shared" si="24"/>
        <v>71.9496</v>
      </c>
      <c r="S742" s="44"/>
    </row>
    <row r="743" spans="1:19" ht="15.6">
      <c r="A743" s="21"/>
      <c r="B743" s="116" t="s">
        <v>2963</v>
      </c>
      <c r="C743" s="111" t="s">
        <v>2951</v>
      </c>
      <c r="D743" s="164" t="s">
        <v>4022</v>
      </c>
      <c r="E743" s="113"/>
      <c r="F743" s="117" t="s">
        <v>2426</v>
      </c>
      <c r="G743" s="110" t="str">
        <f t="shared" si="25"/>
        <v>4</v>
      </c>
      <c r="H743" s="114" t="str">
        <f>MID(F:F,9,2)</f>
        <v>4P</v>
      </c>
      <c r="I743" s="115">
        <f>VLOOKUP($H:$H,$M$5:$N$11,2,FALSE)</f>
        <v>66.62</v>
      </c>
      <c r="J743" s="115">
        <f>VLOOKUP($H:$H,$M$5:$P$11,4,FALSE)</f>
        <v>79.944</v>
      </c>
      <c r="K743" s="190"/>
      <c r="L743" s="197">
        <f t="shared" si="24"/>
        <v>71.9496</v>
      </c>
      <c r="S743" s="44"/>
    </row>
    <row r="744" spans="1:19" ht="15.6">
      <c r="A744" s="21"/>
      <c r="B744" s="110" t="s">
        <v>702</v>
      </c>
      <c r="C744" s="111" t="s">
        <v>703</v>
      </c>
      <c r="D744" s="164" t="s">
        <v>704</v>
      </c>
      <c r="E744" s="113"/>
      <c r="F744" s="114" t="s">
        <v>2427</v>
      </c>
      <c r="G744" s="110" t="str">
        <f t="shared" si="25"/>
        <v>4</v>
      </c>
      <c r="H744" s="114" t="str">
        <f>MID(F:F,9,2)</f>
        <v>4P</v>
      </c>
      <c r="I744" s="115">
        <f>VLOOKUP($H:$H,$M$5:$N$11,2,FALSE)</f>
        <v>66.62</v>
      </c>
      <c r="J744" s="115">
        <f>VLOOKUP($H:$H,$M$5:$P$11,4,FALSE)</f>
        <v>79.944</v>
      </c>
      <c r="K744" s="190"/>
      <c r="L744" s="197">
        <f t="shared" si="24"/>
        <v>71.9496</v>
      </c>
      <c r="S744" s="44"/>
    </row>
    <row r="745" spans="1:19" ht="15.6">
      <c r="A745" s="21"/>
      <c r="B745" s="110" t="s">
        <v>333</v>
      </c>
      <c r="C745" s="111" t="s">
        <v>4611</v>
      </c>
      <c r="D745" s="164" t="s">
        <v>4171</v>
      </c>
      <c r="E745" s="113"/>
      <c r="F745" s="114" t="s">
        <v>4613</v>
      </c>
      <c r="G745" s="110" t="str">
        <f t="shared" si="25"/>
        <v>4</v>
      </c>
      <c r="H745" s="114" t="str">
        <f>MID(F:F,9,2)</f>
        <v>4P</v>
      </c>
      <c r="I745" s="115">
        <f>VLOOKUP($H:$H,$M$5:$N$11,2,FALSE)</f>
        <v>66.62</v>
      </c>
      <c r="J745" s="115">
        <f>VLOOKUP($H:$H,$M$5:$P$11,4,FALSE)</f>
        <v>79.944</v>
      </c>
      <c r="K745" s="190"/>
      <c r="L745" s="197">
        <f t="shared" si="24"/>
        <v>71.9496</v>
      </c>
      <c r="S745" s="44"/>
    </row>
    <row r="746" spans="1:19" ht="15.6">
      <c r="A746" s="31"/>
      <c r="B746" s="110" t="s">
        <v>705</v>
      </c>
      <c r="C746" s="111" t="s">
        <v>706</v>
      </c>
      <c r="D746" s="164" t="s">
        <v>707</v>
      </c>
      <c r="E746" s="125"/>
      <c r="F746" s="114" t="s">
        <v>2429</v>
      </c>
      <c r="G746" s="110" t="str">
        <f t="shared" si="25"/>
        <v>4</v>
      </c>
      <c r="H746" s="114" t="str">
        <f>MID(F:F,9,2)</f>
        <v>4P</v>
      </c>
      <c r="I746" s="115">
        <f>VLOOKUP($H:$H,$M$5:$N$11,2,FALSE)</f>
        <v>66.62</v>
      </c>
      <c r="J746" s="115">
        <f>VLOOKUP($H:$H,$M$5:$P$11,4,FALSE)</f>
        <v>79.944</v>
      </c>
      <c r="K746" s="191"/>
      <c r="L746" s="197">
        <f t="shared" si="24"/>
        <v>71.9496</v>
      </c>
      <c r="S746" s="44"/>
    </row>
    <row r="747" spans="1:19" ht="15.6">
      <c r="A747" s="31"/>
      <c r="B747" s="110" t="s">
        <v>333</v>
      </c>
      <c r="C747" s="111" t="s">
        <v>3782</v>
      </c>
      <c r="D747" s="164" t="s">
        <v>3783</v>
      </c>
      <c r="E747" s="125"/>
      <c r="F747" s="114" t="s">
        <v>3784</v>
      </c>
      <c r="G747" s="110" t="str">
        <f t="shared" si="25"/>
        <v>4</v>
      </c>
      <c r="H747" s="114" t="str">
        <f>MID(F:F,9,2)</f>
        <v>4P</v>
      </c>
      <c r="I747" s="115">
        <f>VLOOKUP($H:$H,$M$5:$N$11,2,FALSE)</f>
        <v>66.62</v>
      </c>
      <c r="J747" s="115">
        <f>VLOOKUP($H:$H,$M$5:$P$11,4,FALSE)</f>
        <v>79.944</v>
      </c>
      <c r="K747" s="191"/>
      <c r="L747" s="197">
        <f t="shared" si="24"/>
        <v>71.9496</v>
      </c>
      <c r="S747" s="44"/>
    </row>
    <row r="748" spans="1:19" ht="15.6">
      <c r="A748" s="31"/>
      <c r="B748" s="116" t="s">
        <v>2963</v>
      </c>
      <c r="C748" s="111" t="s">
        <v>4035</v>
      </c>
      <c r="D748" s="164" t="s">
        <v>1692</v>
      </c>
      <c r="E748" s="125"/>
      <c r="F748" s="117" t="s">
        <v>2428</v>
      </c>
      <c r="G748" s="110" t="str">
        <f t="shared" si="25"/>
        <v>4</v>
      </c>
      <c r="H748" s="114" t="str">
        <f>MID(F:F,9,2)</f>
        <v>4P</v>
      </c>
      <c r="I748" s="115">
        <f>VLOOKUP($H:$H,$M$5:$N$11,2,FALSE)</f>
        <v>66.62</v>
      </c>
      <c r="J748" s="115">
        <f>VLOOKUP($H:$H,$M$5:$P$11,4,FALSE)</f>
        <v>79.944</v>
      </c>
      <c r="K748" s="191"/>
      <c r="L748" s="197">
        <f t="shared" si="24"/>
        <v>71.9496</v>
      </c>
      <c r="S748" s="44"/>
    </row>
    <row r="749" spans="1:19" ht="15.6">
      <c r="A749" s="31"/>
      <c r="B749" s="116" t="s">
        <v>333</v>
      </c>
      <c r="C749" s="111" t="s">
        <v>3969</v>
      </c>
      <c r="D749" s="164"/>
      <c r="E749" s="125"/>
      <c r="F749" s="117" t="s">
        <v>3968</v>
      </c>
      <c r="G749" s="110" t="str">
        <f t="shared" si="25"/>
        <v>4</v>
      </c>
      <c r="H749" s="114" t="str">
        <f>MID(F:F,9,2)</f>
        <v>4P</v>
      </c>
      <c r="I749" s="115">
        <f>VLOOKUP($H:$H,$M$5:$N$11,2,FALSE)</f>
        <v>66.62</v>
      </c>
      <c r="J749" s="115">
        <f>VLOOKUP($H:$H,$M$5:$P$11,4,FALSE)</f>
        <v>79.944</v>
      </c>
      <c r="K749" s="191"/>
      <c r="L749" s="197">
        <f t="shared" si="24"/>
        <v>71.9496</v>
      </c>
      <c r="S749" s="44"/>
    </row>
    <row r="750" spans="1:19" ht="15.6">
      <c r="A750" s="31"/>
      <c r="B750" s="118" t="s">
        <v>3360</v>
      </c>
      <c r="C750" s="119" t="s">
        <v>3361</v>
      </c>
      <c r="D750" s="165" t="s">
        <v>3362</v>
      </c>
      <c r="E750" s="125"/>
      <c r="F750" s="121" t="s">
        <v>3363</v>
      </c>
      <c r="G750" s="118" t="str">
        <f t="shared" si="25"/>
        <v>4</v>
      </c>
      <c r="H750" s="121" t="str">
        <f>MID(F:F,9,2)</f>
        <v>4P</v>
      </c>
      <c r="I750" s="122">
        <f>VLOOKUP($H:$H,$M$5:$N$11,2,FALSE)</f>
        <v>66.62</v>
      </c>
      <c r="J750" s="122">
        <f>VLOOKUP($H:$H,$M$5:$P$11,4,FALSE)</f>
        <v>79.944</v>
      </c>
      <c r="K750" s="191"/>
      <c r="L750" s="197">
        <f t="shared" si="24"/>
        <v>71.9496</v>
      </c>
      <c r="S750" s="44"/>
    </row>
    <row r="751" spans="1:19" ht="15.6">
      <c r="A751" s="21"/>
      <c r="B751" s="110" t="s">
        <v>574</v>
      </c>
      <c r="C751" s="111" t="s">
        <v>575</v>
      </c>
      <c r="D751" s="164" t="s">
        <v>576</v>
      </c>
      <c r="E751" s="113"/>
      <c r="F751" s="114" t="s">
        <v>2436</v>
      </c>
      <c r="G751" s="110" t="str">
        <f t="shared" si="25"/>
        <v>6</v>
      </c>
      <c r="H751" s="114" t="str">
        <f>MID(F:F,9,2)</f>
        <v>6P</v>
      </c>
      <c r="I751" s="115">
        <f>VLOOKUP($H:$H,$M$5:$N$11,2,FALSE)</f>
        <v>99.95</v>
      </c>
      <c r="J751" s="115">
        <f>VLOOKUP($H:$H,$M$5:$P$11,4,FALSE)</f>
        <v>119.94</v>
      </c>
      <c r="K751" s="190"/>
      <c r="L751" s="197">
        <f t="shared" si="24"/>
        <v>107.946</v>
      </c>
      <c r="S751" s="44"/>
    </row>
    <row r="752" spans="1:19" ht="15.6">
      <c r="A752" s="21"/>
      <c r="B752" s="110" t="s">
        <v>577</v>
      </c>
      <c r="C752" s="111" t="s">
        <v>578</v>
      </c>
      <c r="D752" s="164" t="s">
        <v>579</v>
      </c>
      <c r="E752" s="113"/>
      <c r="F752" s="114" t="s">
        <v>2437</v>
      </c>
      <c r="G752" s="110" t="str">
        <f t="shared" si="25"/>
        <v>6</v>
      </c>
      <c r="H752" s="114" t="str">
        <f>MID(F:F,9,2)</f>
        <v>6P</v>
      </c>
      <c r="I752" s="115">
        <f>VLOOKUP($H:$H,$M$5:$N$11,2,FALSE)</f>
        <v>99.95</v>
      </c>
      <c r="J752" s="115">
        <f>VLOOKUP($H:$H,$M$5:$P$11,4,FALSE)</f>
        <v>119.94</v>
      </c>
      <c r="K752" s="190"/>
      <c r="L752" s="197">
        <f t="shared" si="24"/>
        <v>107.946</v>
      </c>
      <c r="S752" s="44"/>
    </row>
    <row r="753" spans="1:19" ht="15.6">
      <c r="A753" s="21"/>
      <c r="B753" s="110" t="s">
        <v>3278</v>
      </c>
      <c r="C753" s="111" t="s">
        <v>634</v>
      </c>
      <c r="D753" s="164" t="s">
        <v>3279</v>
      </c>
      <c r="E753" s="113"/>
      <c r="F753" s="114" t="s">
        <v>2438</v>
      </c>
      <c r="G753" s="110" t="str">
        <f t="shared" si="25"/>
        <v>6</v>
      </c>
      <c r="H753" s="114" t="str">
        <f>MID(F:F,9,2)</f>
        <v>6P</v>
      </c>
      <c r="I753" s="115">
        <f>VLOOKUP($H:$H,$M$5:$N$11,2,FALSE)</f>
        <v>99.95</v>
      </c>
      <c r="J753" s="115">
        <f>VLOOKUP($H:$H,$M$5:$P$11,4,FALSE)</f>
        <v>119.94</v>
      </c>
      <c r="K753" s="190"/>
      <c r="L753" s="197">
        <f t="shared" si="24"/>
        <v>107.946</v>
      </c>
      <c r="S753" s="44"/>
    </row>
    <row r="754" spans="1:19" ht="15.6">
      <c r="A754" s="21"/>
      <c r="B754" s="110" t="s">
        <v>716</v>
      </c>
      <c r="C754" s="111" t="s">
        <v>717</v>
      </c>
      <c r="D754" s="164" t="s">
        <v>768</v>
      </c>
      <c r="E754" s="113"/>
      <c r="F754" s="114" t="s">
        <v>2433</v>
      </c>
      <c r="G754" s="110" t="str">
        <f t="shared" si="25"/>
        <v>5</v>
      </c>
      <c r="H754" s="114" t="str">
        <f>MID(F:F,9,2)</f>
        <v>5P</v>
      </c>
      <c r="I754" s="115">
        <f>VLOOKUP($H:$H,$M$5:$N$11,2,FALSE)</f>
        <v>83.28</v>
      </c>
      <c r="J754" s="115">
        <f>VLOOKUP($H:$H,$M$5:$P$11,4,FALSE)</f>
        <v>99.944328</v>
      </c>
      <c r="K754" s="190"/>
      <c r="L754" s="197">
        <f t="shared" si="24"/>
        <v>89.9498952</v>
      </c>
      <c r="S754" s="44"/>
    </row>
    <row r="755" spans="1:19" ht="15.6">
      <c r="A755" s="21"/>
      <c r="B755" s="116" t="s">
        <v>716</v>
      </c>
      <c r="C755" s="111" t="s">
        <v>2760</v>
      </c>
      <c r="D755" s="164" t="s">
        <v>2733</v>
      </c>
      <c r="E755" s="113"/>
      <c r="F755" s="117" t="s">
        <v>2439</v>
      </c>
      <c r="G755" s="110" t="str">
        <f t="shared" si="25"/>
        <v>5</v>
      </c>
      <c r="H755" s="114" t="str">
        <f>MID(F:F,9,2)</f>
        <v>5P</v>
      </c>
      <c r="I755" s="115">
        <f>VLOOKUP($H:$H,$M$5:$N$11,2,FALSE)</f>
        <v>83.28</v>
      </c>
      <c r="J755" s="115">
        <f>VLOOKUP($H:$H,$M$5:$P$11,4,FALSE)</f>
        <v>99.944328</v>
      </c>
      <c r="K755" s="190"/>
      <c r="L755" s="197">
        <f t="shared" si="24"/>
        <v>89.9498952</v>
      </c>
      <c r="S755" s="44"/>
    </row>
    <row r="756" spans="1:19" ht="15.6">
      <c r="A756" s="21"/>
      <c r="B756" s="110" t="s">
        <v>718</v>
      </c>
      <c r="C756" s="111" t="s">
        <v>719</v>
      </c>
      <c r="D756" s="164" t="s">
        <v>570</v>
      </c>
      <c r="E756" s="113"/>
      <c r="F756" s="114" t="s">
        <v>2434</v>
      </c>
      <c r="G756" s="110" t="str">
        <f t="shared" si="25"/>
        <v>5</v>
      </c>
      <c r="H756" s="114" t="str">
        <f>MID(F:F,9,2)</f>
        <v>5P</v>
      </c>
      <c r="I756" s="115">
        <f>VLOOKUP($H:$H,$M$5:$N$11,2,FALSE)</f>
        <v>83.28</v>
      </c>
      <c r="J756" s="115">
        <f>VLOOKUP($H:$H,$M$5:$P$11,4,FALSE)</f>
        <v>99.944328</v>
      </c>
      <c r="K756" s="190"/>
      <c r="L756" s="197">
        <f t="shared" si="24"/>
        <v>89.9498952</v>
      </c>
      <c r="S756" s="44"/>
    </row>
    <row r="757" spans="1:19" ht="15.6">
      <c r="A757" s="21"/>
      <c r="B757" s="110" t="s">
        <v>571</v>
      </c>
      <c r="C757" s="111" t="s">
        <v>572</v>
      </c>
      <c r="D757" s="164" t="s">
        <v>573</v>
      </c>
      <c r="E757" s="113"/>
      <c r="F757" s="114" t="s">
        <v>2435</v>
      </c>
      <c r="G757" s="110" t="str">
        <f t="shared" si="25"/>
        <v>5</v>
      </c>
      <c r="H757" s="114" t="str">
        <f>MID(F:F,9,2)</f>
        <v>5P</v>
      </c>
      <c r="I757" s="115">
        <f>VLOOKUP($H:$H,$M$5:$N$11,2,FALSE)</f>
        <v>83.28</v>
      </c>
      <c r="J757" s="115">
        <f>VLOOKUP($H:$H,$M$5:$P$11,4,FALSE)</f>
        <v>99.944328</v>
      </c>
      <c r="K757" s="190"/>
      <c r="L757" s="197">
        <f t="shared" si="24"/>
        <v>89.9498952</v>
      </c>
      <c r="S757" s="44"/>
    </row>
    <row r="758" spans="1:19" ht="15.6">
      <c r="A758" s="21"/>
      <c r="B758" s="118" t="s">
        <v>571</v>
      </c>
      <c r="C758" s="119" t="s">
        <v>3888</v>
      </c>
      <c r="D758" s="165" t="s">
        <v>3889</v>
      </c>
      <c r="E758" s="113"/>
      <c r="F758" s="121" t="s">
        <v>3890</v>
      </c>
      <c r="G758" s="118" t="str">
        <f t="shared" si="25"/>
        <v>4</v>
      </c>
      <c r="H758" s="121" t="str">
        <f>MID(F:F,9,2)</f>
        <v>4P</v>
      </c>
      <c r="I758" s="122">
        <f>VLOOKUP($H:$H,$M$5:$N$11,2,FALSE)</f>
        <v>66.62</v>
      </c>
      <c r="J758" s="122">
        <f>VLOOKUP($H:$H,$M$5:$P$11,4,FALSE)</f>
        <v>79.944</v>
      </c>
      <c r="K758" s="190"/>
      <c r="L758" s="197">
        <f t="shared" si="24"/>
        <v>71.9496</v>
      </c>
      <c r="S758" s="44"/>
    </row>
    <row r="759" spans="1:19" ht="15.6">
      <c r="A759" s="21"/>
      <c r="B759" s="110" t="s">
        <v>3289</v>
      </c>
      <c r="C759" s="111" t="s">
        <v>3290</v>
      </c>
      <c r="D759" s="164" t="s">
        <v>3291</v>
      </c>
      <c r="E759" s="113"/>
      <c r="F759" s="114" t="s">
        <v>2444</v>
      </c>
      <c r="G759" s="110" t="str">
        <f t="shared" si="25"/>
        <v>3</v>
      </c>
      <c r="H759" s="114" t="str">
        <f>MID(F:F,9,2)</f>
        <v>3P</v>
      </c>
      <c r="I759" s="115">
        <f>VLOOKUP($H:$H,$M$5:$N$11,2,FALSE)</f>
        <v>49.95</v>
      </c>
      <c r="J759" s="115">
        <f>VLOOKUP($H:$H,$M$5:$P$11,4,FALSE)</f>
        <v>59.94</v>
      </c>
      <c r="K759" s="190"/>
      <c r="L759" s="197">
        <f t="shared" si="24"/>
        <v>53.946</v>
      </c>
      <c r="S759" s="44"/>
    </row>
    <row r="760" spans="1:19" ht="15.6">
      <c r="A760" s="21"/>
      <c r="B760" s="110" t="s">
        <v>3283</v>
      </c>
      <c r="C760" s="111" t="s">
        <v>3284</v>
      </c>
      <c r="D760" s="164" t="s">
        <v>4218</v>
      </c>
      <c r="E760" s="113"/>
      <c r="F760" s="114" t="s">
        <v>2441</v>
      </c>
      <c r="G760" s="110" t="str">
        <f t="shared" si="25"/>
        <v>3</v>
      </c>
      <c r="H760" s="114" t="str">
        <f>MID(F:F,9,2)</f>
        <v>3P</v>
      </c>
      <c r="I760" s="115">
        <f>VLOOKUP($H:$H,$M$5:$N$11,2,FALSE)</f>
        <v>49.95</v>
      </c>
      <c r="J760" s="115">
        <f>VLOOKUP($H:$H,$M$5:$P$11,4,FALSE)</f>
        <v>59.94</v>
      </c>
      <c r="K760" s="190"/>
      <c r="L760" s="197">
        <f t="shared" si="24"/>
        <v>53.946</v>
      </c>
      <c r="S760" s="44"/>
    </row>
    <row r="761" spans="1:19" ht="15.6">
      <c r="A761" s="21"/>
      <c r="B761" s="110" t="s">
        <v>3285</v>
      </c>
      <c r="C761" s="111" t="s">
        <v>3286</v>
      </c>
      <c r="D761" s="164" t="s">
        <v>4219</v>
      </c>
      <c r="E761" s="113"/>
      <c r="F761" s="114" t="s">
        <v>2442</v>
      </c>
      <c r="G761" s="110" t="str">
        <f t="shared" si="25"/>
        <v>3</v>
      </c>
      <c r="H761" s="114" t="str">
        <f>MID(F:F,9,2)</f>
        <v>3P</v>
      </c>
      <c r="I761" s="115">
        <f>VLOOKUP($H:$H,$M$5:$N$11,2,FALSE)</f>
        <v>49.95</v>
      </c>
      <c r="J761" s="115">
        <f>VLOOKUP($H:$H,$M$5:$P$11,4,FALSE)</f>
        <v>59.94</v>
      </c>
      <c r="K761" s="190"/>
      <c r="L761" s="197">
        <f t="shared" si="24"/>
        <v>53.946</v>
      </c>
      <c r="S761" s="44"/>
    </row>
    <row r="762" spans="1:19" ht="15.6">
      <c r="A762" s="21"/>
      <c r="B762" s="110" t="s">
        <v>3287</v>
      </c>
      <c r="C762" s="111" t="s">
        <v>3288</v>
      </c>
      <c r="D762" s="164" t="s">
        <v>4220</v>
      </c>
      <c r="E762" s="113"/>
      <c r="F762" s="114" t="s">
        <v>2443</v>
      </c>
      <c r="G762" s="110" t="str">
        <f t="shared" si="25"/>
        <v>3</v>
      </c>
      <c r="H762" s="114" t="str">
        <f>MID(F:F,9,2)</f>
        <v>3P</v>
      </c>
      <c r="I762" s="115">
        <f>VLOOKUP($H:$H,$M$5:$N$11,2,FALSE)</f>
        <v>49.95</v>
      </c>
      <c r="J762" s="115">
        <f>VLOOKUP($H:$H,$M$5:$P$11,4,FALSE)</f>
        <v>59.94</v>
      </c>
      <c r="K762" s="190"/>
      <c r="L762" s="197">
        <f t="shared" si="24"/>
        <v>53.946</v>
      </c>
      <c r="S762" s="44"/>
    </row>
    <row r="763" spans="1:19" ht="15.6">
      <c r="A763" s="21"/>
      <c r="B763" s="110" t="s">
        <v>3280</v>
      </c>
      <c r="C763" s="111" t="s">
        <v>3281</v>
      </c>
      <c r="D763" s="164" t="s">
        <v>728</v>
      </c>
      <c r="E763" s="113"/>
      <c r="F763" s="114" t="s">
        <v>2440</v>
      </c>
      <c r="G763" s="110" t="str">
        <f t="shared" si="25"/>
        <v>6</v>
      </c>
      <c r="H763" s="114" t="str">
        <f>MID(F:F,9,2)</f>
        <v>6P</v>
      </c>
      <c r="I763" s="115">
        <f>VLOOKUP($H:$H,$M$5:$N$11,2,FALSE)</f>
        <v>99.95</v>
      </c>
      <c r="J763" s="115">
        <f>VLOOKUP($H:$H,$M$5:$P$11,4,FALSE)</f>
        <v>119.94</v>
      </c>
      <c r="K763" s="190"/>
      <c r="L763" s="197">
        <f t="shared" si="24"/>
        <v>107.946</v>
      </c>
      <c r="S763" s="44"/>
    </row>
    <row r="764" spans="1:19" ht="15.6">
      <c r="A764" s="21"/>
      <c r="B764" s="110" t="s">
        <v>750</v>
      </c>
      <c r="C764" s="111">
        <v>8</v>
      </c>
      <c r="D764" s="164" t="s">
        <v>4023</v>
      </c>
      <c r="E764" s="113"/>
      <c r="F764" s="114" t="s">
        <v>2466</v>
      </c>
      <c r="G764" s="110" t="str">
        <f t="shared" si="25"/>
        <v>4</v>
      </c>
      <c r="H764" s="114" t="str">
        <f>MID(F:F,9,2)</f>
        <v>4P</v>
      </c>
      <c r="I764" s="115">
        <f>VLOOKUP($H:$H,$M$5:$N$11,2,FALSE)</f>
        <v>66.62</v>
      </c>
      <c r="J764" s="115">
        <f>VLOOKUP($H:$H,$M$5:$P$11,4,FALSE)</f>
        <v>79.944</v>
      </c>
      <c r="K764" s="190"/>
      <c r="L764" s="197">
        <f t="shared" si="24"/>
        <v>71.9496</v>
      </c>
      <c r="S764" s="44"/>
    </row>
    <row r="765" spans="1:19" ht="15.6">
      <c r="A765" s="21"/>
      <c r="B765" s="110" t="s">
        <v>3275</v>
      </c>
      <c r="C765" s="111" t="s">
        <v>3276</v>
      </c>
      <c r="D765" s="164" t="s">
        <v>4024</v>
      </c>
      <c r="E765" s="113"/>
      <c r="F765" s="114" t="s">
        <v>2451</v>
      </c>
      <c r="G765" s="110" t="str">
        <f t="shared" si="25"/>
        <v>4</v>
      </c>
      <c r="H765" s="114" t="str">
        <f>MID(F:F,9,2)</f>
        <v>4P</v>
      </c>
      <c r="I765" s="115">
        <f>VLOOKUP($H:$H,$M$5:$N$11,2,FALSE)</f>
        <v>66.62</v>
      </c>
      <c r="J765" s="115">
        <f>VLOOKUP($H:$H,$M$5:$P$11,4,FALSE)</f>
        <v>79.944</v>
      </c>
      <c r="K765" s="190"/>
      <c r="L765" s="197">
        <f t="shared" si="24"/>
        <v>71.9496</v>
      </c>
      <c r="Q765" s="203"/>
      <c r="S765" s="44"/>
    </row>
    <row r="766" spans="1:19" ht="15.6">
      <c r="A766" s="34"/>
      <c r="B766" s="110" t="s">
        <v>769</v>
      </c>
      <c r="C766" s="111" t="s">
        <v>770</v>
      </c>
      <c r="D766" s="164" t="s">
        <v>4283</v>
      </c>
      <c r="E766" s="55"/>
      <c r="F766" s="114" t="s">
        <v>2458</v>
      </c>
      <c r="G766" s="110" t="str">
        <f t="shared" si="25"/>
        <v>4</v>
      </c>
      <c r="H766" s="114" t="str">
        <f>MID(F:F,9,2)</f>
        <v>4P</v>
      </c>
      <c r="I766" s="115">
        <f>VLOOKUP($H:$H,$M$5:$N$11,2,FALSE)</f>
        <v>66.62</v>
      </c>
      <c r="J766" s="115">
        <f>VLOOKUP($H:$H,$M$5:$P$11,4,FALSE)</f>
        <v>79.944</v>
      </c>
      <c r="K766" s="193"/>
      <c r="L766" s="197">
        <f t="shared" si="24"/>
        <v>71.9496</v>
      </c>
      <c r="Q766" s="203"/>
      <c r="S766" s="44"/>
    </row>
    <row r="767" spans="1:19" ht="15.6">
      <c r="A767" s="21"/>
      <c r="B767" s="110" t="s">
        <v>751</v>
      </c>
      <c r="C767" s="111" t="s">
        <v>752</v>
      </c>
      <c r="D767" s="164" t="s">
        <v>4281</v>
      </c>
      <c r="E767" s="113"/>
      <c r="F767" s="114" t="s">
        <v>2467</v>
      </c>
      <c r="G767" s="110" t="str">
        <f t="shared" si="25"/>
        <v>5</v>
      </c>
      <c r="H767" s="114" t="str">
        <f>MID(F:F,9,2)</f>
        <v>5P</v>
      </c>
      <c r="I767" s="115">
        <f>VLOOKUP($H:$H,$M$5:$N$11,2,FALSE)</f>
        <v>83.28</v>
      </c>
      <c r="J767" s="115">
        <f>VLOOKUP($H:$H,$M$5:$P$11,4,FALSE)</f>
        <v>99.944328</v>
      </c>
      <c r="K767" s="190"/>
      <c r="L767" s="197">
        <f t="shared" si="24"/>
        <v>89.9498952</v>
      </c>
      <c r="Q767" s="203"/>
      <c r="S767" s="44"/>
    </row>
    <row r="768" spans="1:19" ht="15.6">
      <c r="A768" s="21"/>
      <c r="B768" s="110" t="s">
        <v>753</v>
      </c>
      <c r="C768" s="111" t="s">
        <v>754</v>
      </c>
      <c r="D768" s="164" t="s">
        <v>4147</v>
      </c>
      <c r="E768" s="113"/>
      <c r="F768" s="114" t="s">
        <v>2468</v>
      </c>
      <c r="G768" s="110" t="str">
        <f t="shared" si="25"/>
        <v>4</v>
      </c>
      <c r="H768" s="114" t="str">
        <f>MID(F:F,9,2)</f>
        <v>4P</v>
      </c>
      <c r="I768" s="115">
        <f>VLOOKUP($H:$H,$M$5:$N$11,2,FALSE)</f>
        <v>66.62</v>
      </c>
      <c r="J768" s="115">
        <f>VLOOKUP($H:$H,$M$5:$P$11,4,FALSE)</f>
        <v>79.944</v>
      </c>
      <c r="K768" s="190"/>
      <c r="L768" s="197">
        <f t="shared" si="24"/>
        <v>71.9496</v>
      </c>
      <c r="Q768" s="203"/>
      <c r="S768" s="44"/>
    </row>
    <row r="769" spans="1:19" ht="15.6">
      <c r="A769" s="21"/>
      <c r="B769" s="116" t="s">
        <v>3292</v>
      </c>
      <c r="C769" s="111" t="s">
        <v>1125</v>
      </c>
      <c r="D769" s="164" t="s">
        <v>292</v>
      </c>
      <c r="E769" s="113"/>
      <c r="F769" s="117" t="s">
        <v>2445</v>
      </c>
      <c r="G769" s="110" t="str">
        <f t="shared" si="25"/>
        <v>4</v>
      </c>
      <c r="H769" s="114" t="str">
        <f>MID(F:F,9,2)</f>
        <v>4P</v>
      </c>
      <c r="I769" s="115">
        <f>VLOOKUP($H:$H,$M$5:$N$11,2,FALSE)</f>
        <v>66.62</v>
      </c>
      <c r="J769" s="115">
        <f>VLOOKUP($H:$H,$M$5:$P$11,4,FALSE)</f>
        <v>79.944</v>
      </c>
      <c r="K769" s="190"/>
      <c r="L769" s="197">
        <f t="shared" si="24"/>
        <v>71.9496</v>
      </c>
      <c r="S769" s="44"/>
    </row>
    <row r="770" spans="1:19" ht="15.6">
      <c r="A770" s="21"/>
      <c r="B770" s="110" t="s">
        <v>3294</v>
      </c>
      <c r="C770" s="111" t="s">
        <v>3295</v>
      </c>
      <c r="D770" s="164" t="s">
        <v>972</v>
      </c>
      <c r="E770" s="113"/>
      <c r="F770" s="114" t="s">
        <v>2447</v>
      </c>
      <c r="G770" s="110" t="str">
        <f t="shared" si="25"/>
        <v>4</v>
      </c>
      <c r="H770" s="114" t="str">
        <f>MID(F:F,9,2)</f>
        <v>4P</v>
      </c>
      <c r="I770" s="115">
        <f>VLOOKUP($H:$H,$M$5:$N$11,2,FALSE)</f>
        <v>66.62</v>
      </c>
      <c r="J770" s="115">
        <f>VLOOKUP($H:$H,$M$5:$P$11,4,FALSE)</f>
        <v>79.944</v>
      </c>
      <c r="K770" s="190"/>
      <c r="L770" s="197">
        <f t="shared" si="24"/>
        <v>71.9496</v>
      </c>
      <c r="S770" s="44"/>
    </row>
    <row r="771" spans="1:19" ht="15.6">
      <c r="A771" s="21"/>
      <c r="B771" s="110" t="s">
        <v>3296</v>
      </c>
      <c r="C771" s="111" t="s">
        <v>3297</v>
      </c>
      <c r="D771" s="164" t="s">
        <v>972</v>
      </c>
      <c r="E771" s="113"/>
      <c r="F771" s="114" t="s">
        <v>2448</v>
      </c>
      <c r="G771" s="110" t="str">
        <f t="shared" si="25"/>
        <v>6</v>
      </c>
      <c r="H771" s="114" t="str">
        <f>MID(F:F,9,2)</f>
        <v>6P</v>
      </c>
      <c r="I771" s="115">
        <f>VLOOKUP($H:$H,$M$5:$N$11,2,FALSE)</f>
        <v>99.95</v>
      </c>
      <c r="J771" s="115">
        <f>VLOOKUP($H:$H,$M$5:$P$11,4,FALSE)</f>
        <v>119.94</v>
      </c>
      <c r="K771" s="190"/>
      <c r="L771" s="197">
        <f t="shared" si="24"/>
        <v>107.946</v>
      </c>
      <c r="S771" s="44"/>
    </row>
    <row r="772" spans="1:19" ht="15.6">
      <c r="A772" s="21"/>
      <c r="B772" s="110" t="s">
        <v>3292</v>
      </c>
      <c r="C772" s="111" t="s">
        <v>3293</v>
      </c>
      <c r="D772" s="164" t="s">
        <v>2973</v>
      </c>
      <c r="E772" s="113"/>
      <c r="F772" s="114" t="s">
        <v>2446</v>
      </c>
      <c r="G772" s="110" t="str">
        <f t="shared" si="25"/>
        <v>4</v>
      </c>
      <c r="H772" s="114" t="str">
        <f>MID(F:F,9,2)</f>
        <v>4P</v>
      </c>
      <c r="I772" s="115">
        <f>VLOOKUP($H:$H,$M$5:$N$11,2,FALSE)</f>
        <v>66.62</v>
      </c>
      <c r="J772" s="115">
        <f>VLOOKUP($H:$H,$M$5:$P$11,4,FALSE)</f>
        <v>79.944</v>
      </c>
      <c r="K772" s="190"/>
      <c r="L772" s="197">
        <f t="shared" si="24"/>
        <v>71.9496</v>
      </c>
      <c r="S772" s="44"/>
    </row>
    <row r="773" spans="1:19" ht="15.6">
      <c r="A773" s="21"/>
      <c r="B773" s="110" t="s">
        <v>3301</v>
      </c>
      <c r="C773" s="111" t="s">
        <v>3302</v>
      </c>
      <c r="D773" s="164" t="s">
        <v>3303</v>
      </c>
      <c r="E773" s="113"/>
      <c r="F773" s="114" t="s">
        <v>2450</v>
      </c>
      <c r="G773" s="110" t="str">
        <f t="shared" si="25"/>
        <v>4</v>
      </c>
      <c r="H773" s="114" t="str">
        <f>MID(F:F,9,2)</f>
        <v>4P</v>
      </c>
      <c r="I773" s="115">
        <f>VLOOKUP($H:$H,$M$5:$N$11,2,FALSE)</f>
        <v>66.62</v>
      </c>
      <c r="J773" s="115">
        <f>VLOOKUP($H:$H,$M$5:$P$11,4,FALSE)</f>
        <v>79.944</v>
      </c>
      <c r="K773" s="190"/>
      <c r="L773" s="197">
        <f t="shared" si="24"/>
        <v>71.9496</v>
      </c>
      <c r="S773" s="44"/>
    </row>
    <row r="774" spans="1:19" ht="15.6">
      <c r="A774" s="21"/>
      <c r="B774" s="110" t="s">
        <v>3299</v>
      </c>
      <c r="C774" s="111" t="s">
        <v>3300</v>
      </c>
      <c r="D774" s="164"/>
      <c r="E774" s="113"/>
      <c r="F774" s="114" t="s">
        <v>2449</v>
      </c>
      <c r="G774" s="110" t="str">
        <f t="shared" si="25"/>
        <v>4</v>
      </c>
      <c r="H774" s="114" t="str">
        <f>MID(F:F,9,2)</f>
        <v>4P</v>
      </c>
      <c r="I774" s="115">
        <f>VLOOKUP($H:$H,$M$5:$N$11,2,FALSE)</f>
        <v>66.62</v>
      </c>
      <c r="J774" s="115">
        <f>VLOOKUP($H:$H,$M$5:$P$11,4,FALSE)</f>
        <v>79.944</v>
      </c>
      <c r="K774" s="190"/>
      <c r="L774" s="197">
        <f aca="true" t="shared" si="26" ref="L774:L837">J774*0.9</f>
        <v>71.9496</v>
      </c>
      <c r="S774" s="44"/>
    </row>
    <row r="775" spans="1:19" ht="15.6">
      <c r="A775" s="21"/>
      <c r="B775" s="110" t="s">
        <v>772</v>
      </c>
      <c r="C775" s="111" t="s">
        <v>773</v>
      </c>
      <c r="D775" s="164" t="s">
        <v>4221</v>
      </c>
      <c r="E775" s="113"/>
      <c r="F775" s="114" t="s">
        <v>2464</v>
      </c>
      <c r="G775" s="110" t="str">
        <f t="shared" si="25"/>
        <v>4</v>
      </c>
      <c r="H775" s="114" t="str">
        <f>MID(F:F,9,2)</f>
        <v>4P</v>
      </c>
      <c r="I775" s="115">
        <f>VLOOKUP($H:$H,$M$5:$N$11,2,FALSE)</f>
        <v>66.62</v>
      </c>
      <c r="J775" s="115">
        <f>VLOOKUP($H:$H,$M$5:$P$11,4,FALSE)</f>
        <v>79.944</v>
      </c>
      <c r="K775" s="190"/>
      <c r="L775" s="197">
        <f t="shared" si="26"/>
        <v>71.9496</v>
      </c>
      <c r="S775" s="44"/>
    </row>
    <row r="776" spans="1:19" ht="15.6">
      <c r="A776" s="21"/>
      <c r="B776" s="118" t="s">
        <v>556</v>
      </c>
      <c r="C776" s="119" t="s">
        <v>3759</v>
      </c>
      <c r="D776" s="165" t="s">
        <v>4224</v>
      </c>
      <c r="E776" s="113"/>
      <c r="F776" s="121" t="s">
        <v>3760</v>
      </c>
      <c r="G776" s="118" t="str">
        <f t="shared" si="25"/>
        <v>4</v>
      </c>
      <c r="H776" s="121" t="str">
        <f>MID(F:F,9,2)</f>
        <v>4P</v>
      </c>
      <c r="I776" s="122">
        <f>VLOOKUP($H:$H,$M$5:$N$11,2,FALSE)</f>
        <v>66.62</v>
      </c>
      <c r="J776" s="122">
        <f>VLOOKUP($H:$H,$M$5:$P$11,4,FALSE)</f>
        <v>79.944</v>
      </c>
      <c r="K776" s="190"/>
      <c r="L776" s="197">
        <f t="shared" si="26"/>
        <v>71.9496</v>
      </c>
      <c r="S776" s="44"/>
    </row>
    <row r="777" spans="1:19" ht="15.6">
      <c r="A777" s="21"/>
      <c r="B777" s="110" t="s">
        <v>774</v>
      </c>
      <c r="C777" s="111" t="s">
        <v>748</v>
      </c>
      <c r="D777" s="164" t="s">
        <v>749</v>
      </c>
      <c r="E777" s="113"/>
      <c r="F777" s="114" t="s">
        <v>2465</v>
      </c>
      <c r="G777" s="110" t="str">
        <f t="shared" si="25"/>
        <v>4</v>
      </c>
      <c r="H777" s="114" t="str">
        <f>MID(F:F,9,2)</f>
        <v>4P</v>
      </c>
      <c r="I777" s="115">
        <f>VLOOKUP($H:$H,$M$5:$N$11,2,FALSE)</f>
        <v>66.62</v>
      </c>
      <c r="J777" s="115">
        <f>VLOOKUP($H:$H,$M$5:$P$11,4,FALSE)</f>
        <v>79.944</v>
      </c>
      <c r="K777" s="190"/>
      <c r="L777" s="197">
        <f t="shared" si="26"/>
        <v>71.9496</v>
      </c>
      <c r="S777" s="44"/>
    </row>
    <row r="778" spans="1:19" ht="15.6">
      <c r="A778" s="21"/>
      <c r="B778" s="118" t="s">
        <v>769</v>
      </c>
      <c r="C778" s="119" t="s">
        <v>3466</v>
      </c>
      <c r="D778" s="165" t="s">
        <v>3840</v>
      </c>
      <c r="E778" s="113"/>
      <c r="F778" s="121" t="s">
        <v>2463</v>
      </c>
      <c r="G778" s="118" t="str">
        <f t="shared" si="25"/>
        <v>4</v>
      </c>
      <c r="H778" s="121" t="str">
        <f>MID(F:F,9,2)</f>
        <v>4P</v>
      </c>
      <c r="I778" s="122">
        <f>VLOOKUP($H:$H,$M$5:$N$11,2,FALSE)</f>
        <v>66.62</v>
      </c>
      <c r="J778" s="122">
        <f>VLOOKUP($H:$H,$M$5:$P$11,4,FALSE)</f>
        <v>79.944</v>
      </c>
      <c r="K778" s="190"/>
      <c r="L778" s="197">
        <f t="shared" si="26"/>
        <v>71.9496</v>
      </c>
      <c r="S778" s="44"/>
    </row>
    <row r="779" spans="1:19" ht="15.6">
      <c r="A779" s="21"/>
      <c r="B779" s="110" t="s">
        <v>556</v>
      </c>
      <c r="C779" s="111" t="s">
        <v>3813</v>
      </c>
      <c r="D779" s="164" t="s">
        <v>3814</v>
      </c>
      <c r="E779" s="113"/>
      <c r="F779" s="114" t="s">
        <v>3815</v>
      </c>
      <c r="G779" s="110" t="str">
        <f aca="true" t="shared" si="27" ref="G779:G842">LEFT(H779,1)</f>
        <v>4</v>
      </c>
      <c r="H779" s="114" t="str">
        <f>MID(F:F,9,2)</f>
        <v>4P</v>
      </c>
      <c r="I779" s="115">
        <f>VLOOKUP($H:$H,$M$5:$N$11,2,FALSE)</f>
        <v>66.62</v>
      </c>
      <c r="J779" s="115">
        <f>VLOOKUP($H:$H,$M$5:$P$11,4,FALSE)</f>
        <v>79.944</v>
      </c>
      <c r="K779" s="190"/>
      <c r="L779" s="197">
        <f t="shared" si="26"/>
        <v>71.9496</v>
      </c>
      <c r="S779" s="44"/>
    </row>
    <row r="780" spans="1:19" ht="15.6">
      <c r="A780" s="21"/>
      <c r="B780" s="110" t="s">
        <v>3277</v>
      </c>
      <c r="C780" s="111" t="s">
        <v>555</v>
      </c>
      <c r="D780" s="164" t="s">
        <v>4009</v>
      </c>
      <c r="E780" s="113"/>
      <c r="F780" s="114" t="s">
        <v>2452</v>
      </c>
      <c r="G780" s="110" t="str">
        <f t="shared" si="27"/>
        <v>4</v>
      </c>
      <c r="H780" s="114" t="str">
        <f>MID(F:F,9,2)</f>
        <v>4P</v>
      </c>
      <c r="I780" s="115">
        <f>VLOOKUP($H:$H,$M$5:$N$11,2,FALSE)</f>
        <v>66.62</v>
      </c>
      <c r="J780" s="115">
        <f>VLOOKUP($H:$H,$M$5:$P$11,4,FALSE)</f>
        <v>79.944</v>
      </c>
      <c r="K780" s="190"/>
      <c r="L780" s="197">
        <f t="shared" si="26"/>
        <v>71.9496</v>
      </c>
      <c r="S780" s="44"/>
    </row>
    <row r="781" spans="1:19" ht="15.6">
      <c r="A781" s="21"/>
      <c r="B781" s="110" t="s">
        <v>556</v>
      </c>
      <c r="C781" s="111" t="s">
        <v>557</v>
      </c>
      <c r="D781" s="164" t="s">
        <v>1007</v>
      </c>
      <c r="E781" s="113"/>
      <c r="F781" s="114" t="s">
        <v>2453</v>
      </c>
      <c r="G781" s="110" t="str">
        <f t="shared" si="27"/>
        <v>4</v>
      </c>
      <c r="H781" s="114" t="str">
        <f>MID(F:F,9,2)</f>
        <v>4P</v>
      </c>
      <c r="I781" s="115">
        <f>VLOOKUP($H:$H,$M$5:$N$11,2,FALSE)</f>
        <v>66.62</v>
      </c>
      <c r="J781" s="115">
        <f>VLOOKUP($H:$H,$M$5:$P$11,4,FALSE)</f>
        <v>79.944</v>
      </c>
      <c r="K781" s="190"/>
      <c r="L781" s="197">
        <f t="shared" si="26"/>
        <v>71.9496</v>
      </c>
      <c r="S781" s="44"/>
    </row>
    <row r="782" spans="1:19" ht="15.6">
      <c r="A782" s="21"/>
      <c r="B782" s="110" t="s">
        <v>775</v>
      </c>
      <c r="C782" s="111" t="s">
        <v>776</v>
      </c>
      <c r="D782" s="164" t="s">
        <v>777</v>
      </c>
      <c r="E782" s="113"/>
      <c r="F782" s="114" t="s">
        <v>2454</v>
      </c>
      <c r="G782" s="110" t="str">
        <f t="shared" si="27"/>
        <v>4</v>
      </c>
      <c r="H782" s="114" t="str">
        <f>MID(F:F,9,2)</f>
        <v>4P</v>
      </c>
      <c r="I782" s="115">
        <f>VLOOKUP($H:$H,$M$5:$N$11,2,FALSE)</f>
        <v>66.62</v>
      </c>
      <c r="J782" s="115">
        <f>VLOOKUP($H:$H,$M$5:$P$11,4,FALSE)</f>
        <v>79.944</v>
      </c>
      <c r="K782" s="190"/>
      <c r="L782" s="197">
        <f t="shared" si="26"/>
        <v>71.9496</v>
      </c>
      <c r="S782" s="44"/>
    </row>
    <row r="783" spans="1:19" ht="15.6">
      <c r="A783" s="21"/>
      <c r="B783" s="110" t="s">
        <v>778</v>
      </c>
      <c r="C783" s="111" t="s">
        <v>631</v>
      </c>
      <c r="D783" s="164" t="s">
        <v>779</v>
      </c>
      <c r="E783" s="113"/>
      <c r="F783" s="114" t="s">
        <v>2455</v>
      </c>
      <c r="G783" s="110" t="str">
        <f t="shared" si="27"/>
        <v>4</v>
      </c>
      <c r="H783" s="114" t="str">
        <f>MID(F:F,9,2)</f>
        <v>4P</v>
      </c>
      <c r="I783" s="115">
        <f>VLOOKUP($H:$H,$M$5:$N$11,2,FALSE)</f>
        <v>66.62</v>
      </c>
      <c r="J783" s="115">
        <f>VLOOKUP($H:$H,$M$5:$P$11,4,FALSE)</f>
        <v>79.944</v>
      </c>
      <c r="K783" s="190"/>
      <c r="L783" s="197">
        <f t="shared" si="26"/>
        <v>71.9496</v>
      </c>
      <c r="S783" s="44"/>
    </row>
    <row r="784" spans="1:19" ht="15.6">
      <c r="A784" s="21"/>
      <c r="B784" s="116" t="s">
        <v>3274</v>
      </c>
      <c r="C784" s="111" t="s">
        <v>4098</v>
      </c>
      <c r="D784" s="164" t="s">
        <v>4286</v>
      </c>
      <c r="E784" s="113"/>
      <c r="F784" s="117" t="s">
        <v>2456</v>
      </c>
      <c r="G784" s="110" t="str">
        <f t="shared" si="27"/>
        <v>4</v>
      </c>
      <c r="H784" s="114" t="str">
        <f>MID(F:F,9,2)</f>
        <v>4P</v>
      </c>
      <c r="I784" s="115">
        <f>VLOOKUP($H:$H,$M$5:$N$11,2,FALSE)</f>
        <v>66.62</v>
      </c>
      <c r="J784" s="115">
        <f>VLOOKUP($H:$H,$M$5:$P$11,4,FALSE)</f>
        <v>79.944</v>
      </c>
      <c r="K784" s="190"/>
      <c r="L784" s="197">
        <f t="shared" si="26"/>
        <v>71.9496</v>
      </c>
      <c r="S784" s="44"/>
    </row>
    <row r="785" spans="1:19" ht="15.6">
      <c r="A785" s="21"/>
      <c r="B785" s="118" t="s">
        <v>780</v>
      </c>
      <c r="C785" s="119" t="s">
        <v>781</v>
      </c>
      <c r="D785" s="165" t="s">
        <v>782</v>
      </c>
      <c r="E785" s="113"/>
      <c r="F785" s="121" t="s">
        <v>2457</v>
      </c>
      <c r="G785" s="118" t="str">
        <f t="shared" si="27"/>
        <v>4</v>
      </c>
      <c r="H785" s="121" t="str">
        <f>MID(F:F,9,2)</f>
        <v>4P</v>
      </c>
      <c r="I785" s="122">
        <f>VLOOKUP($H:$H,$M$5:$N$11,2,FALSE)</f>
        <v>66.62</v>
      </c>
      <c r="J785" s="122">
        <f>VLOOKUP($H:$H,$M$5:$P$11,4,FALSE)</f>
        <v>79.944</v>
      </c>
      <c r="K785" s="190"/>
      <c r="L785" s="197">
        <f t="shared" si="26"/>
        <v>71.9496</v>
      </c>
      <c r="S785" s="44"/>
    </row>
    <row r="786" spans="1:19" ht="15.6">
      <c r="A786" s="21"/>
      <c r="B786" s="110" t="s">
        <v>3329</v>
      </c>
      <c r="C786" s="111" t="s">
        <v>3330</v>
      </c>
      <c r="D786" s="164" t="s">
        <v>3331</v>
      </c>
      <c r="E786" s="113"/>
      <c r="F786" s="114" t="s">
        <v>2469</v>
      </c>
      <c r="G786" s="110" t="str">
        <f t="shared" si="27"/>
        <v>4</v>
      </c>
      <c r="H786" s="114" t="str">
        <f>MID(F:F,9,2)</f>
        <v>4P</v>
      </c>
      <c r="I786" s="115">
        <f>VLOOKUP($H:$H,$M$5:$N$11,2,FALSE)</f>
        <v>66.62</v>
      </c>
      <c r="J786" s="115">
        <f>VLOOKUP($H:$H,$M$5:$P$11,4,FALSE)</f>
        <v>79.944</v>
      </c>
      <c r="K786" s="190"/>
      <c r="L786" s="197">
        <f t="shared" si="26"/>
        <v>71.9496</v>
      </c>
      <c r="S786" s="44"/>
    </row>
    <row r="787" spans="1:19" ht="15.6">
      <c r="A787" s="21"/>
      <c r="B787" s="116" t="s">
        <v>3274</v>
      </c>
      <c r="C787" s="111" t="s">
        <v>3384</v>
      </c>
      <c r="D787" s="164" t="s">
        <v>1068</v>
      </c>
      <c r="E787" s="113"/>
      <c r="F787" s="117" t="s">
        <v>2470</v>
      </c>
      <c r="G787" s="110" t="str">
        <f t="shared" si="27"/>
        <v>4</v>
      </c>
      <c r="H787" s="114" t="str">
        <f>MID(F:F,9,2)</f>
        <v>4P</v>
      </c>
      <c r="I787" s="115">
        <f>VLOOKUP($H:$H,$M$5:$N$11,2,FALSE)</f>
        <v>66.62</v>
      </c>
      <c r="J787" s="115">
        <f>VLOOKUP($H:$H,$M$5:$P$11,4,FALSE)</f>
        <v>79.944</v>
      </c>
      <c r="K787" s="190"/>
      <c r="L787" s="197">
        <f t="shared" si="26"/>
        <v>71.9496</v>
      </c>
      <c r="S787" s="44"/>
    </row>
    <row r="788" spans="1:19" ht="15.6">
      <c r="A788" s="21"/>
      <c r="B788" s="110" t="s">
        <v>771</v>
      </c>
      <c r="C788" s="111" t="s">
        <v>3519</v>
      </c>
      <c r="D788" s="164" t="s">
        <v>3518</v>
      </c>
      <c r="E788" s="113"/>
      <c r="F788" s="114" t="s">
        <v>2459</v>
      </c>
      <c r="G788" s="110" t="str">
        <f t="shared" si="27"/>
        <v>4</v>
      </c>
      <c r="H788" s="114" t="str">
        <f>MID(F:F,9,2)</f>
        <v>4P</v>
      </c>
      <c r="I788" s="115">
        <f>VLOOKUP($H:$H,$M$5:$N$11,2,FALSE)</f>
        <v>66.62</v>
      </c>
      <c r="J788" s="115">
        <f>VLOOKUP($H:$H,$M$5:$P$11,4,FALSE)</f>
        <v>79.944</v>
      </c>
      <c r="K788" s="190"/>
      <c r="L788" s="197">
        <f t="shared" si="26"/>
        <v>71.9496</v>
      </c>
      <c r="S788" s="44"/>
    </row>
    <row r="789" spans="1:19" ht="15.6">
      <c r="A789" s="21"/>
      <c r="B789" s="116" t="s">
        <v>3274</v>
      </c>
      <c r="C789" s="111" t="s">
        <v>984</v>
      </c>
      <c r="D789" s="164"/>
      <c r="E789" s="113"/>
      <c r="F789" s="117" t="s">
        <v>2461</v>
      </c>
      <c r="G789" s="110" t="str">
        <f t="shared" si="27"/>
        <v>4</v>
      </c>
      <c r="H789" s="114" t="str">
        <f>MID(F:F,9,2)</f>
        <v>4P</v>
      </c>
      <c r="I789" s="115">
        <f>VLOOKUP($H:$H,$M$5:$N$11,2,FALSE)</f>
        <v>66.62</v>
      </c>
      <c r="J789" s="115">
        <f>VLOOKUP($H:$H,$M$5:$P$11,4,FALSE)</f>
        <v>79.944</v>
      </c>
      <c r="K789" s="190"/>
      <c r="L789" s="197">
        <f t="shared" si="26"/>
        <v>71.9496</v>
      </c>
      <c r="S789" s="44"/>
    </row>
    <row r="790" spans="1:19" ht="15.6">
      <c r="A790" s="21"/>
      <c r="B790" s="116" t="s">
        <v>3274</v>
      </c>
      <c r="C790" s="111" t="s">
        <v>985</v>
      </c>
      <c r="D790" s="164"/>
      <c r="E790" s="113"/>
      <c r="F790" s="117" t="s">
        <v>2462</v>
      </c>
      <c r="G790" s="110" t="str">
        <f t="shared" si="27"/>
        <v>4</v>
      </c>
      <c r="H790" s="114" t="str">
        <f>MID(F:F,9,2)</f>
        <v>4P</v>
      </c>
      <c r="I790" s="115">
        <f>VLOOKUP($H:$H,$M$5:$N$11,2,FALSE)</f>
        <v>66.62</v>
      </c>
      <c r="J790" s="115">
        <f>VLOOKUP($H:$H,$M$5:$P$11,4,FALSE)</f>
        <v>79.944</v>
      </c>
      <c r="K790" s="190"/>
      <c r="L790" s="197">
        <f t="shared" si="26"/>
        <v>71.9496</v>
      </c>
      <c r="S790" s="44"/>
    </row>
    <row r="791" spans="1:19" ht="15.6">
      <c r="A791" s="21"/>
      <c r="B791" s="116" t="s">
        <v>3292</v>
      </c>
      <c r="C791" s="111" t="s">
        <v>3517</v>
      </c>
      <c r="D791" s="164" t="s">
        <v>999</v>
      </c>
      <c r="E791" s="113"/>
      <c r="F791" s="117" t="s">
        <v>2460</v>
      </c>
      <c r="G791" s="110" t="str">
        <f t="shared" si="27"/>
        <v>4</v>
      </c>
      <c r="H791" s="114" t="str">
        <f>MID(F:F,9,2)</f>
        <v>4P</v>
      </c>
      <c r="I791" s="115">
        <f>VLOOKUP($H:$H,$M$5:$N$11,2,FALSE)</f>
        <v>66.62</v>
      </c>
      <c r="J791" s="115">
        <f>VLOOKUP($H:$H,$M$5:$P$11,4,FALSE)</f>
        <v>79.944</v>
      </c>
      <c r="K791" s="190"/>
      <c r="L791" s="197">
        <f t="shared" si="26"/>
        <v>71.9496</v>
      </c>
      <c r="S791" s="44"/>
    </row>
    <row r="792" spans="1:19" ht="15.6">
      <c r="A792" s="21"/>
      <c r="B792" s="118" t="s">
        <v>556</v>
      </c>
      <c r="C792" s="119" t="s">
        <v>4480</v>
      </c>
      <c r="D792" s="165" t="s">
        <v>4481</v>
      </c>
      <c r="E792" s="113"/>
      <c r="F792" s="121" t="s">
        <v>4482</v>
      </c>
      <c r="G792" s="118" t="str">
        <f t="shared" si="27"/>
        <v>4</v>
      </c>
      <c r="H792" s="121" t="str">
        <f>MID(F:F,9,2)</f>
        <v>4P</v>
      </c>
      <c r="I792" s="122">
        <f>VLOOKUP($H:$H,$M$5:$N$11,2,FALSE)</f>
        <v>66.62</v>
      </c>
      <c r="J792" s="122">
        <f>VLOOKUP($H:$H,$M$5:$P$11,4,FALSE)</f>
        <v>79.944</v>
      </c>
      <c r="K792" s="190"/>
      <c r="L792" s="197">
        <f t="shared" si="26"/>
        <v>71.9496</v>
      </c>
      <c r="S792" s="44"/>
    </row>
    <row r="793" spans="1:19" ht="15.6">
      <c r="A793" s="21"/>
      <c r="B793" s="116" t="s">
        <v>556</v>
      </c>
      <c r="C793" s="111" t="s">
        <v>3767</v>
      </c>
      <c r="D793" s="164" t="s">
        <v>3768</v>
      </c>
      <c r="E793" s="113"/>
      <c r="F793" s="117" t="s">
        <v>3769</v>
      </c>
      <c r="G793" s="110" t="str">
        <f t="shared" si="27"/>
        <v>4</v>
      </c>
      <c r="H793" s="114" t="str">
        <f>MID(F:F,9,2)</f>
        <v>4P</v>
      </c>
      <c r="I793" s="115">
        <f>VLOOKUP($H:$H,$M$5:$N$11,2,FALSE)</f>
        <v>66.62</v>
      </c>
      <c r="J793" s="115">
        <f>VLOOKUP($H:$H,$M$5:$P$11,4,FALSE)</f>
        <v>79.944</v>
      </c>
      <c r="K793" s="190"/>
      <c r="L793" s="197">
        <f t="shared" si="26"/>
        <v>71.9496</v>
      </c>
      <c r="S793" s="44"/>
    </row>
    <row r="794" spans="1:19" ht="15.6">
      <c r="A794" s="21"/>
      <c r="B794" s="118" t="s">
        <v>556</v>
      </c>
      <c r="C794" s="119" t="s">
        <v>4307</v>
      </c>
      <c r="D794" s="165" t="s">
        <v>4308</v>
      </c>
      <c r="E794" s="113"/>
      <c r="F794" s="121" t="s">
        <v>4309</v>
      </c>
      <c r="G794" s="118" t="str">
        <f t="shared" si="27"/>
        <v>4</v>
      </c>
      <c r="H794" s="121" t="str">
        <f>MID(F:F,9,2)</f>
        <v>4P</v>
      </c>
      <c r="I794" s="122">
        <f>VLOOKUP($H:$H,$M$5:$N$11,2,FALSE)</f>
        <v>66.62</v>
      </c>
      <c r="J794" s="122">
        <f>VLOOKUP($H:$H,$M$5:$P$11,4,FALSE)</f>
        <v>79.944</v>
      </c>
      <c r="K794" s="190"/>
      <c r="L794" s="197">
        <f t="shared" si="26"/>
        <v>71.9496</v>
      </c>
      <c r="S794" s="44"/>
    </row>
    <row r="795" spans="1:19" ht="15.6">
      <c r="A795" s="21"/>
      <c r="B795" s="116" t="s">
        <v>556</v>
      </c>
      <c r="C795" s="111" t="s">
        <v>3866</v>
      </c>
      <c r="D795" s="164" t="s">
        <v>3867</v>
      </c>
      <c r="E795" s="113"/>
      <c r="F795" s="117" t="s">
        <v>3868</v>
      </c>
      <c r="G795" s="110" t="str">
        <f t="shared" si="27"/>
        <v>4</v>
      </c>
      <c r="H795" s="114" t="str">
        <f>MID(F:F,9,2)</f>
        <v>4P</v>
      </c>
      <c r="I795" s="115">
        <f>VLOOKUP($H:$H,$M$5:$N$11,2,FALSE)</f>
        <v>66.62</v>
      </c>
      <c r="J795" s="115">
        <f>VLOOKUP($H:$H,$M$5:$P$11,4,FALSE)</f>
        <v>79.944</v>
      </c>
      <c r="K795" s="190"/>
      <c r="L795" s="197">
        <f t="shared" si="26"/>
        <v>71.9496</v>
      </c>
      <c r="S795" s="44"/>
    </row>
    <row r="796" spans="1:19" ht="15.6">
      <c r="A796" s="21"/>
      <c r="B796" s="116" t="s">
        <v>556</v>
      </c>
      <c r="C796" s="111" t="s">
        <v>3872</v>
      </c>
      <c r="D796" s="164" t="s">
        <v>3869</v>
      </c>
      <c r="E796" s="113"/>
      <c r="F796" s="117" t="s">
        <v>3870</v>
      </c>
      <c r="G796" s="110" t="str">
        <f t="shared" si="27"/>
        <v>4</v>
      </c>
      <c r="H796" s="114" t="str">
        <f>MID(F:F,9,2)</f>
        <v>4P</v>
      </c>
      <c r="I796" s="115">
        <f>VLOOKUP($H:$H,$M$5:$N$11,2,FALSE)</f>
        <v>66.62</v>
      </c>
      <c r="J796" s="115">
        <f>VLOOKUP($H:$H,$M$5:$P$11,4,FALSE)</f>
        <v>79.944</v>
      </c>
      <c r="K796" s="190"/>
      <c r="L796" s="197">
        <f t="shared" si="26"/>
        <v>71.9496</v>
      </c>
      <c r="S796" s="44"/>
    </row>
    <row r="797" spans="1:19" ht="15.6">
      <c r="A797" s="21"/>
      <c r="B797" s="116" t="s">
        <v>556</v>
      </c>
      <c r="C797" s="111" t="s">
        <v>3871</v>
      </c>
      <c r="D797" s="164" t="s">
        <v>3873</v>
      </c>
      <c r="E797" s="113"/>
      <c r="F797" s="114" t="s">
        <v>3874</v>
      </c>
      <c r="G797" s="110" t="str">
        <f t="shared" si="27"/>
        <v>4</v>
      </c>
      <c r="H797" s="114" t="str">
        <f>MID(F:F,9,2)</f>
        <v>4P</v>
      </c>
      <c r="I797" s="115">
        <f>VLOOKUP($H:$H,$M$5:$N$11,2,FALSE)</f>
        <v>66.62</v>
      </c>
      <c r="J797" s="115">
        <f>VLOOKUP($H:$H,$M$5:$P$11,4,FALSE)</f>
        <v>79.944</v>
      </c>
      <c r="K797" s="190"/>
      <c r="L797" s="197">
        <f t="shared" si="26"/>
        <v>71.9496</v>
      </c>
      <c r="S797" s="44"/>
    </row>
    <row r="798" spans="1:19" ht="15.6">
      <c r="A798" s="21"/>
      <c r="B798" s="110" t="s">
        <v>3332</v>
      </c>
      <c r="C798" s="111" t="s">
        <v>3333</v>
      </c>
      <c r="D798" s="164" t="s">
        <v>2940</v>
      </c>
      <c r="E798" s="113"/>
      <c r="F798" s="114" t="s">
        <v>2471</v>
      </c>
      <c r="G798" s="110" t="str">
        <f t="shared" si="27"/>
        <v>8</v>
      </c>
      <c r="H798" s="114" t="str">
        <f>MID(F:F,9,2)</f>
        <v>8P</v>
      </c>
      <c r="I798" s="115">
        <f>VLOOKUP($H:$H,$M$5:$N$11,2,FALSE)</f>
        <v>133.28</v>
      </c>
      <c r="J798" s="115">
        <f>VLOOKUP($H:$H,$M$5:$P$11,4,FALSE)</f>
        <v>159.9373328</v>
      </c>
      <c r="K798" s="190"/>
      <c r="L798" s="197">
        <f t="shared" si="26"/>
        <v>143.94359952000002</v>
      </c>
      <c r="S798" s="44"/>
    </row>
    <row r="799" spans="1:19" ht="15.6">
      <c r="A799" s="21"/>
      <c r="B799" s="110" t="s">
        <v>3274</v>
      </c>
      <c r="C799" s="111" t="s">
        <v>2853</v>
      </c>
      <c r="D799" s="164"/>
      <c r="E799" s="113"/>
      <c r="F799" s="114" t="s">
        <v>2364</v>
      </c>
      <c r="G799" s="110" t="str">
        <f t="shared" si="27"/>
        <v>4</v>
      </c>
      <c r="H799" s="114" t="str">
        <f>MID(F:F,9,2)</f>
        <v>4P</v>
      </c>
      <c r="I799" s="115">
        <f>VLOOKUP($H:$H,$M$5:$N$11,2,FALSE)</f>
        <v>66.62</v>
      </c>
      <c r="J799" s="115">
        <f>VLOOKUP($H:$H,$M$5:$P$11,4,FALSE)</f>
        <v>79.944</v>
      </c>
      <c r="K799" s="190"/>
      <c r="L799" s="197">
        <f t="shared" si="26"/>
        <v>71.9496</v>
      </c>
      <c r="S799" s="44"/>
    </row>
    <row r="800" spans="1:19" ht="15.6">
      <c r="A800" s="21"/>
      <c r="B800" s="110" t="s">
        <v>866</v>
      </c>
      <c r="C800" s="111" t="s">
        <v>485</v>
      </c>
      <c r="D800" s="164" t="s">
        <v>2940</v>
      </c>
      <c r="E800" s="113"/>
      <c r="F800" s="114" t="s">
        <v>2479</v>
      </c>
      <c r="G800" s="110" t="str">
        <f t="shared" si="27"/>
        <v>4</v>
      </c>
      <c r="H800" s="114" t="str">
        <f>MID(F:F,9,2)</f>
        <v>4P</v>
      </c>
      <c r="I800" s="115">
        <f>VLOOKUP($H:$H,$M$5:$N$11,2,FALSE)</f>
        <v>66.62</v>
      </c>
      <c r="J800" s="115">
        <f>VLOOKUP($H:$H,$M$5:$P$11,4,FALSE)</f>
        <v>79.944</v>
      </c>
      <c r="K800" s="190"/>
      <c r="L800" s="197">
        <f t="shared" si="26"/>
        <v>71.9496</v>
      </c>
      <c r="S800" s="44"/>
    </row>
    <row r="801" spans="1:19" ht="15.6">
      <c r="A801" s="21"/>
      <c r="B801" s="116" t="s">
        <v>3334</v>
      </c>
      <c r="C801" s="111" t="s">
        <v>486</v>
      </c>
      <c r="D801" s="164" t="s">
        <v>2940</v>
      </c>
      <c r="E801" s="113"/>
      <c r="F801" s="117" t="s">
        <v>2480</v>
      </c>
      <c r="G801" s="110" t="str">
        <f t="shared" si="27"/>
        <v>4</v>
      </c>
      <c r="H801" s="114" t="str">
        <f>MID(F:F,9,2)</f>
        <v>4P</v>
      </c>
      <c r="I801" s="115">
        <f>VLOOKUP($H:$H,$M$5:$N$11,2,FALSE)</f>
        <v>66.62</v>
      </c>
      <c r="J801" s="115">
        <f>VLOOKUP($H:$H,$M$5:$P$11,4,FALSE)</f>
        <v>79.944</v>
      </c>
      <c r="K801" s="190"/>
      <c r="L801" s="197">
        <f t="shared" si="26"/>
        <v>71.9496</v>
      </c>
      <c r="S801" s="44"/>
    </row>
    <row r="802" spans="1:19" ht="15.6">
      <c r="A802" s="21"/>
      <c r="B802" s="110" t="s">
        <v>864</v>
      </c>
      <c r="C802" s="111" t="s">
        <v>699</v>
      </c>
      <c r="D802" s="164" t="s">
        <v>865</v>
      </c>
      <c r="E802" s="113"/>
      <c r="F802" s="114" t="s">
        <v>2478</v>
      </c>
      <c r="G802" s="110" t="str">
        <f t="shared" si="27"/>
        <v>4</v>
      </c>
      <c r="H802" s="114" t="str">
        <f>MID(F:F,9,2)</f>
        <v>4P</v>
      </c>
      <c r="I802" s="115">
        <f>VLOOKUP($H:$H,$M$5:$N$11,2,FALSE)</f>
        <v>66.62</v>
      </c>
      <c r="J802" s="115">
        <f>VLOOKUP($H:$H,$M$5:$P$11,4,FALSE)</f>
        <v>79.944</v>
      </c>
      <c r="K802" s="190"/>
      <c r="L802" s="197">
        <f t="shared" si="26"/>
        <v>71.9496</v>
      </c>
      <c r="S802" s="44"/>
    </row>
    <row r="803" spans="1:19" ht="15.6">
      <c r="A803" s="21"/>
      <c r="B803" s="110" t="s">
        <v>862</v>
      </c>
      <c r="C803" s="111" t="s">
        <v>698</v>
      </c>
      <c r="D803" s="164" t="s">
        <v>863</v>
      </c>
      <c r="E803" s="113"/>
      <c r="F803" s="114" t="s">
        <v>2477</v>
      </c>
      <c r="G803" s="110" t="str">
        <f t="shared" si="27"/>
        <v>4</v>
      </c>
      <c r="H803" s="114" t="str">
        <f>MID(F:F,9,2)</f>
        <v>4P</v>
      </c>
      <c r="I803" s="115">
        <f>VLOOKUP($H:$H,$M$5:$N$11,2,FALSE)</f>
        <v>66.62</v>
      </c>
      <c r="J803" s="115">
        <f>VLOOKUP($H:$H,$M$5:$P$11,4,FALSE)</f>
        <v>79.944</v>
      </c>
      <c r="K803" s="190"/>
      <c r="L803" s="197">
        <f t="shared" si="26"/>
        <v>71.9496</v>
      </c>
      <c r="S803" s="44"/>
    </row>
    <row r="804" spans="1:19" ht="15.6">
      <c r="A804" s="21"/>
      <c r="B804" s="110" t="s">
        <v>3334</v>
      </c>
      <c r="C804" s="111" t="s">
        <v>3335</v>
      </c>
      <c r="D804" s="164"/>
      <c r="E804" s="113"/>
      <c r="F804" s="114" t="s">
        <v>3735</v>
      </c>
      <c r="G804" s="110" t="str">
        <f t="shared" si="27"/>
        <v>4</v>
      </c>
      <c r="H804" s="114" t="str">
        <f>MID(F:F,9,2)</f>
        <v>4P</v>
      </c>
      <c r="I804" s="115">
        <f>VLOOKUP($H:$H,$M$5:$N$11,2,FALSE)</f>
        <v>66.62</v>
      </c>
      <c r="J804" s="115">
        <f>VLOOKUP($H:$H,$M$5:$P$11,4,FALSE)</f>
        <v>79.944</v>
      </c>
      <c r="K804" s="190"/>
      <c r="L804" s="197">
        <f t="shared" si="26"/>
        <v>71.9496</v>
      </c>
      <c r="S804" s="44"/>
    </row>
    <row r="805" spans="1:19" ht="15.6">
      <c r="A805" s="21"/>
      <c r="B805" s="116" t="s">
        <v>3334</v>
      </c>
      <c r="C805" s="111" t="s">
        <v>491</v>
      </c>
      <c r="D805" s="164" t="s">
        <v>2940</v>
      </c>
      <c r="E805" s="113"/>
      <c r="F805" s="117" t="s">
        <v>2481</v>
      </c>
      <c r="G805" s="110" t="str">
        <f t="shared" si="27"/>
        <v>4</v>
      </c>
      <c r="H805" s="114" t="str">
        <f>MID(F:F,9,2)</f>
        <v>4P</v>
      </c>
      <c r="I805" s="115">
        <f>VLOOKUP($H:$H,$M$5:$N$11,2,FALSE)</f>
        <v>66.62</v>
      </c>
      <c r="J805" s="115">
        <f>VLOOKUP($H:$H,$M$5:$P$11,4,FALSE)</f>
        <v>79.944</v>
      </c>
      <c r="K805" s="190"/>
      <c r="L805" s="197">
        <f t="shared" si="26"/>
        <v>71.9496</v>
      </c>
      <c r="S805" s="44"/>
    </row>
    <row r="806" spans="1:19" ht="15.6">
      <c r="A806" s="21"/>
      <c r="B806" s="116" t="s">
        <v>3334</v>
      </c>
      <c r="C806" s="111" t="s">
        <v>492</v>
      </c>
      <c r="D806" s="164" t="s">
        <v>2940</v>
      </c>
      <c r="E806" s="113"/>
      <c r="F806" s="117" t="s">
        <v>2482</v>
      </c>
      <c r="G806" s="110" t="str">
        <f t="shared" si="27"/>
        <v>4</v>
      </c>
      <c r="H806" s="114" t="str">
        <f>MID(F:F,9,2)</f>
        <v>4P</v>
      </c>
      <c r="I806" s="115">
        <f>VLOOKUP($H:$H,$M$5:$N$11,2,FALSE)</f>
        <v>66.62</v>
      </c>
      <c r="J806" s="115">
        <f>VLOOKUP($H:$H,$M$5:$P$11,4,FALSE)</f>
        <v>79.944</v>
      </c>
      <c r="K806" s="190"/>
      <c r="L806" s="197">
        <f t="shared" si="26"/>
        <v>71.9496</v>
      </c>
      <c r="S806" s="44"/>
    </row>
    <row r="807" spans="1:19" ht="15.6">
      <c r="A807" s="21"/>
      <c r="B807" s="110" t="s">
        <v>870</v>
      </c>
      <c r="C807" s="111" t="s">
        <v>3391</v>
      </c>
      <c r="D807" s="164" t="s">
        <v>3392</v>
      </c>
      <c r="E807" s="113"/>
      <c r="F807" s="114" t="s">
        <v>2484</v>
      </c>
      <c r="G807" s="110" t="str">
        <f t="shared" si="27"/>
        <v>4</v>
      </c>
      <c r="H807" s="114" t="str">
        <f>MID(F:F,9,2)</f>
        <v>4P</v>
      </c>
      <c r="I807" s="115">
        <f>VLOOKUP($H:$H,$M$5:$N$11,2,FALSE)</f>
        <v>66.62</v>
      </c>
      <c r="J807" s="115">
        <f>VLOOKUP($H:$H,$M$5:$P$11,4,FALSE)</f>
        <v>79.944</v>
      </c>
      <c r="K807" s="190"/>
      <c r="L807" s="197">
        <f t="shared" si="26"/>
        <v>71.9496</v>
      </c>
      <c r="S807" s="44"/>
    </row>
    <row r="808" spans="1:19" ht="15.6">
      <c r="A808" s="21"/>
      <c r="B808" s="110" t="s">
        <v>853</v>
      </c>
      <c r="C808" s="111" t="s">
        <v>3837</v>
      </c>
      <c r="D808" s="164" t="s">
        <v>3838</v>
      </c>
      <c r="E808" s="113"/>
      <c r="F808" s="114" t="s">
        <v>3839</v>
      </c>
      <c r="G808" s="110" t="str">
        <f t="shared" si="27"/>
        <v>4</v>
      </c>
      <c r="H808" s="114" t="str">
        <f>MID(F:F,9,2)</f>
        <v>4P</v>
      </c>
      <c r="I808" s="115">
        <f>VLOOKUP($H:$H,$M$5:$N$11,2,FALSE)</f>
        <v>66.62</v>
      </c>
      <c r="J808" s="115">
        <f>VLOOKUP($H:$H,$M$5:$P$11,4,FALSE)</f>
        <v>79.944</v>
      </c>
      <c r="K808" s="190"/>
      <c r="L808" s="197">
        <f t="shared" si="26"/>
        <v>71.9496</v>
      </c>
      <c r="S808" s="44"/>
    </row>
    <row r="809" spans="1:19" ht="15.6">
      <c r="A809" s="21"/>
      <c r="B809" s="116" t="s">
        <v>867</v>
      </c>
      <c r="C809" s="123" t="s">
        <v>868</v>
      </c>
      <c r="D809" s="164" t="s">
        <v>869</v>
      </c>
      <c r="E809" s="113"/>
      <c r="F809" s="117" t="s">
        <v>2483</v>
      </c>
      <c r="G809" s="116" t="str">
        <f t="shared" si="27"/>
        <v>4</v>
      </c>
      <c r="H809" s="117" t="str">
        <f>MID(F:F,9,2)</f>
        <v>4P</v>
      </c>
      <c r="I809" s="124">
        <f>VLOOKUP($H:$H,$M$5:$N$11,2,FALSE)</f>
        <v>66.62</v>
      </c>
      <c r="J809" s="124">
        <f>VLOOKUP($H:$H,$M$5:$P$11,4,FALSE)</f>
        <v>79.944</v>
      </c>
      <c r="K809" s="190"/>
      <c r="L809" s="197">
        <f t="shared" si="26"/>
        <v>71.9496</v>
      </c>
      <c r="S809" s="44"/>
    </row>
    <row r="810" spans="1:19" ht="15.6">
      <c r="A810" s="31"/>
      <c r="B810" s="110" t="s">
        <v>3393</v>
      </c>
      <c r="C810" s="111" t="s">
        <v>3394</v>
      </c>
      <c r="D810" s="164" t="s">
        <v>4025</v>
      </c>
      <c r="E810" s="125"/>
      <c r="F810" s="114" t="s">
        <v>3736</v>
      </c>
      <c r="G810" s="110" t="str">
        <f t="shared" si="27"/>
        <v>5</v>
      </c>
      <c r="H810" s="114" t="str">
        <f>MID(F:F,9,2)</f>
        <v>5P</v>
      </c>
      <c r="I810" s="115">
        <f>VLOOKUP($H:$H,$M$5:$N$11,2,FALSE)</f>
        <v>83.28</v>
      </c>
      <c r="J810" s="115">
        <f>VLOOKUP($H:$H,$M$5:$P$11,4,FALSE)</f>
        <v>99.944328</v>
      </c>
      <c r="K810" s="191"/>
      <c r="L810" s="197">
        <f t="shared" si="26"/>
        <v>89.9498952</v>
      </c>
      <c r="S810" s="44"/>
    </row>
    <row r="811" spans="1:19" ht="15.6">
      <c r="A811" s="21"/>
      <c r="B811" s="110" t="s">
        <v>859</v>
      </c>
      <c r="C811" s="111" t="s">
        <v>860</v>
      </c>
      <c r="D811" s="164" t="s">
        <v>861</v>
      </c>
      <c r="E811" s="113"/>
      <c r="F811" s="114" t="s">
        <v>2476</v>
      </c>
      <c r="G811" s="110" t="str">
        <f t="shared" si="27"/>
        <v>4</v>
      </c>
      <c r="H811" s="114" t="str">
        <f>MID(F:F,9,2)</f>
        <v>4P</v>
      </c>
      <c r="I811" s="115">
        <f>VLOOKUP($H:$H,$M$5:$N$11,2,FALSE)</f>
        <v>66.62</v>
      </c>
      <c r="J811" s="115">
        <f>VLOOKUP($H:$H,$M$5:$P$11,4,FALSE)</f>
        <v>79.944</v>
      </c>
      <c r="K811" s="190"/>
      <c r="L811" s="197">
        <f t="shared" si="26"/>
        <v>71.9496</v>
      </c>
      <c r="S811" s="44"/>
    </row>
    <row r="812" spans="1:19" ht="15.6">
      <c r="A812" s="21"/>
      <c r="B812" s="110" t="s">
        <v>3336</v>
      </c>
      <c r="C812" s="111" t="s">
        <v>852</v>
      </c>
      <c r="D812" s="164" t="s">
        <v>4222</v>
      </c>
      <c r="E812" s="113"/>
      <c r="F812" s="114" t="s">
        <v>2472</v>
      </c>
      <c r="G812" s="110" t="str">
        <f t="shared" si="27"/>
        <v>3</v>
      </c>
      <c r="H812" s="114" t="str">
        <f>MID(F:F,9,2)</f>
        <v>3P</v>
      </c>
      <c r="I812" s="115">
        <f>VLOOKUP($H:$H,$M$5:$N$11,2,FALSE)</f>
        <v>49.95</v>
      </c>
      <c r="J812" s="115">
        <f>VLOOKUP($H:$H,$M$5:$P$11,4,FALSE)</f>
        <v>59.94</v>
      </c>
      <c r="K812" s="190"/>
      <c r="L812" s="197">
        <f t="shared" si="26"/>
        <v>53.946</v>
      </c>
      <c r="S812" s="44"/>
    </row>
    <row r="813" spans="1:19" ht="15.6">
      <c r="A813" s="21"/>
      <c r="B813" s="110" t="s">
        <v>853</v>
      </c>
      <c r="C813" s="111" t="s">
        <v>854</v>
      </c>
      <c r="D813" s="164" t="s">
        <v>540</v>
      </c>
      <c r="E813" s="113"/>
      <c r="F813" s="114" t="s">
        <v>2473</v>
      </c>
      <c r="G813" s="110" t="str">
        <f t="shared" si="27"/>
        <v>4</v>
      </c>
      <c r="H813" s="114" t="str">
        <f>MID(F:F,9,2)</f>
        <v>4P</v>
      </c>
      <c r="I813" s="115">
        <f>VLOOKUP($H:$H,$M$5:$N$11,2,FALSE)</f>
        <v>66.62</v>
      </c>
      <c r="J813" s="115">
        <f>VLOOKUP($H:$H,$M$5:$P$11,4,FALSE)</f>
        <v>79.944</v>
      </c>
      <c r="K813" s="190"/>
      <c r="L813" s="197">
        <f t="shared" si="26"/>
        <v>71.9496</v>
      </c>
      <c r="S813" s="44"/>
    </row>
    <row r="814" spans="1:19" ht="15.6">
      <c r="A814" s="21"/>
      <c r="B814" s="110" t="s">
        <v>855</v>
      </c>
      <c r="C814" s="111" t="s">
        <v>856</v>
      </c>
      <c r="D814" s="164" t="s">
        <v>4223</v>
      </c>
      <c r="E814" s="113"/>
      <c r="F814" s="114" t="s">
        <v>2474</v>
      </c>
      <c r="G814" s="110" t="str">
        <f t="shared" si="27"/>
        <v>3</v>
      </c>
      <c r="H814" s="114" t="str">
        <f>MID(F:F,9,2)</f>
        <v>3P</v>
      </c>
      <c r="I814" s="115">
        <f>VLOOKUP($H:$H,$M$5:$N$11,2,FALSE)</f>
        <v>49.95</v>
      </c>
      <c r="J814" s="115">
        <f>VLOOKUP($H:$H,$M$5:$P$11,4,FALSE)</f>
        <v>59.94</v>
      </c>
      <c r="K814" s="190"/>
      <c r="L814" s="197">
        <f t="shared" si="26"/>
        <v>53.946</v>
      </c>
      <c r="S814" s="44"/>
    </row>
    <row r="815" spans="1:19" ht="15.6">
      <c r="A815" s="21"/>
      <c r="B815" s="110" t="s">
        <v>857</v>
      </c>
      <c r="C815" s="111" t="s">
        <v>858</v>
      </c>
      <c r="D815" s="164"/>
      <c r="E815" s="113"/>
      <c r="F815" s="114" t="s">
        <v>2475</v>
      </c>
      <c r="G815" s="110" t="str">
        <f t="shared" si="27"/>
        <v>5</v>
      </c>
      <c r="H815" s="114" t="str">
        <f>MID(F:F,9,2)</f>
        <v>5P</v>
      </c>
      <c r="I815" s="115">
        <f>VLOOKUP($H:$H,$M$5:$N$11,2,FALSE)</f>
        <v>83.28</v>
      </c>
      <c r="J815" s="115">
        <f>VLOOKUP($H:$H,$M$5:$P$11,4,FALSE)</f>
        <v>99.944328</v>
      </c>
      <c r="K815" s="190"/>
      <c r="L815" s="197">
        <f t="shared" si="26"/>
        <v>89.9498952</v>
      </c>
      <c r="S815" s="44"/>
    </row>
    <row r="816" spans="1:19" ht="15.6">
      <c r="A816" s="21"/>
      <c r="B816" s="110" t="s">
        <v>791</v>
      </c>
      <c r="C816" s="111">
        <v>93</v>
      </c>
      <c r="D816" s="164" t="s">
        <v>725</v>
      </c>
      <c r="E816" s="113"/>
      <c r="F816" s="114" t="s">
        <v>2489</v>
      </c>
      <c r="G816" s="110" t="str">
        <f t="shared" si="27"/>
        <v>4</v>
      </c>
      <c r="H816" s="114" t="str">
        <f>MID(F:F,9,2)</f>
        <v>4P</v>
      </c>
      <c r="I816" s="115">
        <f>VLOOKUP($H:$H,$M$5:$N$11,2,FALSE)</f>
        <v>66.62</v>
      </c>
      <c r="J816" s="115">
        <f>VLOOKUP($H:$H,$M$5:$P$11,4,FALSE)</f>
        <v>79.944</v>
      </c>
      <c r="K816" s="190"/>
      <c r="L816" s="197">
        <f t="shared" si="26"/>
        <v>71.9496</v>
      </c>
      <c r="S816" s="44"/>
    </row>
    <row r="817" spans="1:94" s="36" customFormat="1" ht="15.6">
      <c r="A817" s="21"/>
      <c r="B817" s="110" t="s">
        <v>792</v>
      </c>
      <c r="C817" s="111" t="s">
        <v>4124</v>
      </c>
      <c r="D817" s="164" t="s">
        <v>2841</v>
      </c>
      <c r="E817" s="113"/>
      <c r="F817" s="114" t="s">
        <v>2491</v>
      </c>
      <c r="G817" s="110" t="str">
        <f t="shared" si="27"/>
        <v>6</v>
      </c>
      <c r="H817" s="114" t="str">
        <f>MID(F:F,9,2)</f>
        <v>6P</v>
      </c>
      <c r="I817" s="115">
        <f>VLOOKUP($H:$H,$M$5:$N$11,2,FALSE)</f>
        <v>99.95</v>
      </c>
      <c r="J817" s="115">
        <f>VLOOKUP($H:$H,$M$5:$P$11,4,FALSE)</f>
        <v>119.94</v>
      </c>
      <c r="K817" s="190"/>
      <c r="L817" s="197">
        <f t="shared" si="26"/>
        <v>107.946</v>
      </c>
      <c r="M817" s="10"/>
      <c r="N817" s="26"/>
      <c r="O817" s="26"/>
      <c r="P817" s="37"/>
      <c r="Q817" s="159"/>
      <c r="R817" s="43"/>
      <c r="S817" s="44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  <c r="AK817" s="159"/>
      <c r="AL817" s="159"/>
      <c r="AM817" s="159"/>
      <c r="AN817" s="159"/>
      <c r="AO817" s="159"/>
      <c r="AP817" s="159"/>
      <c r="AQ817" s="159"/>
      <c r="AR817" s="159"/>
      <c r="AS817" s="159"/>
      <c r="AT817" s="159"/>
      <c r="AU817" s="159"/>
      <c r="AV817" s="159"/>
      <c r="AW817" s="159"/>
      <c r="AX817" s="159"/>
      <c r="AY817" s="159"/>
      <c r="AZ817" s="159"/>
      <c r="BA817" s="159"/>
      <c r="BB817" s="159"/>
      <c r="BC817" s="159"/>
      <c r="BD817" s="159"/>
      <c r="BE817" s="159"/>
      <c r="BF817" s="159"/>
      <c r="BG817" s="159"/>
      <c r="BH817" s="159"/>
      <c r="BI817" s="159"/>
      <c r="BJ817" s="159"/>
      <c r="BK817" s="159"/>
      <c r="BL817" s="159"/>
      <c r="BM817" s="159"/>
      <c r="BN817" s="159"/>
      <c r="BO817" s="159"/>
      <c r="BP817" s="159"/>
      <c r="BQ817" s="159"/>
      <c r="BR817" s="159"/>
      <c r="BS817" s="159"/>
      <c r="BT817" s="159"/>
      <c r="BU817" s="159"/>
      <c r="BV817" s="159"/>
      <c r="BW817" s="159"/>
      <c r="BX817" s="159"/>
      <c r="BY817" s="159"/>
      <c r="BZ817" s="159"/>
      <c r="CA817" s="159"/>
      <c r="CB817" s="159"/>
      <c r="CC817" s="159"/>
      <c r="CD817" s="159"/>
      <c r="CE817" s="159"/>
      <c r="CF817" s="159"/>
      <c r="CG817" s="159"/>
      <c r="CH817" s="159"/>
      <c r="CI817" s="159"/>
      <c r="CJ817" s="159"/>
      <c r="CK817" s="159"/>
      <c r="CL817" s="159"/>
      <c r="CM817" s="159"/>
      <c r="CN817" s="159"/>
      <c r="CO817" s="159"/>
      <c r="CP817" s="159"/>
    </row>
    <row r="818" spans="1:19" ht="15.6">
      <c r="A818" s="21"/>
      <c r="B818" s="110" t="s">
        <v>790</v>
      </c>
      <c r="C818" s="111">
        <v>9000</v>
      </c>
      <c r="D818" s="164"/>
      <c r="E818" s="113"/>
      <c r="F818" s="114" t="s">
        <v>2488</v>
      </c>
      <c r="G818" s="110" t="str">
        <f t="shared" si="27"/>
        <v>4</v>
      </c>
      <c r="H818" s="114" t="str">
        <f>MID(F:F,9,2)</f>
        <v>4P</v>
      </c>
      <c r="I818" s="115">
        <f>VLOOKUP($H:$H,$M$5:$N$11,2,FALSE)</f>
        <v>66.62</v>
      </c>
      <c r="J818" s="115">
        <f>VLOOKUP($H:$H,$M$5:$P$11,4,FALSE)</f>
        <v>79.944</v>
      </c>
      <c r="K818" s="190"/>
      <c r="L818" s="197">
        <f t="shared" si="26"/>
        <v>71.9496</v>
      </c>
      <c r="S818" s="44"/>
    </row>
    <row r="819" spans="1:94" s="36" customFormat="1" ht="15.6">
      <c r="A819" s="21"/>
      <c r="B819" s="118" t="s">
        <v>3395</v>
      </c>
      <c r="C819" s="119" t="s">
        <v>1102</v>
      </c>
      <c r="D819" s="165" t="s">
        <v>1103</v>
      </c>
      <c r="E819" s="113"/>
      <c r="F819" s="121" t="s">
        <v>2490</v>
      </c>
      <c r="G819" s="118" t="str">
        <f t="shared" si="27"/>
        <v>4</v>
      </c>
      <c r="H819" s="121" t="str">
        <f>MID(F:F,9,2)</f>
        <v>4P</v>
      </c>
      <c r="I819" s="122">
        <f>VLOOKUP($H:$H,$M$5:$N$11,2,FALSE)</f>
        <v>66.62</v>
      </c>
      <c r="J819" s="122">
        <f>VLOOKUP($H:$H,$M$5:$P$11,4,FALSE)</f>
        <v>79.944</v>
      </c>
      <c r="K819" s="190"/>
      <c r="L819" s="197">
        <f t="shared" si="26"/>
        <v>71.9496</v>
      </c>
      <c r="M819" s="10"/>
      <c r="N819" s="26"/>
      <c r="O819" s="26"/>
      <c r="P819" s="37"/>
      <c r="Q819" s="159"/>
      <c r="R819" s="43"/>
      <c r="S819" s="44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H819" s="159"/>
      <c r="AI819" s="159"/>
      <c r="AJ819" s="159"/>
      <c r="AK819" s="159"/>
      <c r="AL819" s="159"/>
      <c r="AM819" s="159"/>
      <c r="AN819" s="159"/>
      <c r="AO819" s="159"/>
      <c r="AP819" s="159"/>
      <c r="AQ819" s="159"/>
      <c r="AR819" s="159"/>
      <c r="AS819" s="159"/>
      <c r="AT819" s="159"/>
      <c r="AU819" s="159"/>
      <c r="AV819" s="159"/>
      <c r="AW819" s="159"/>
      <c r="AX819" s="159"/>
      <c r="AY819" s="159"/>
      <c r="AZ819" s="159"/>
      <c r="BA819" s="159"/>
      <c r="BB819" s="159"/>
      <c r="BC819" s="159"/>
      <c r="BD819" s="159"/>
      <c r="BE819" s="159"/>
      <c r="BF819" s="159"/>
      <c r="BG819" s="159"/>
      <c r="BH819" s="159"/>
      <c r="BI819" s="159"/>
      <c r="BJ819" s="159"/>
      <c r="BK819" s="159"/>
      <c r="BL819" s="159"/>
      <c r="BM819" s="159"/>
      <c r="BN819" s="159"/>
      <c r="BO819" s="159"/>
      <c r="BP819" s="159"/>
      <c r="BQ819" s="159"/>
      <c r="BR819" s="159"/>
      <c r="BS819" s="159"/>
      <c r="BT819" s="159"/>
      <c r="BU819" s="159"/>
      <c r="BV819" s="159"/>
      <c r="BW819" s="159"/>
      <c r="BX819" s="159"/>
      <c r="BY819" s="159"/>
      <c r="BZ819" s="159"/>
      <c r="CA819" s="159"/>
      <c r="CB819" s="159"/>
      <c r="CC819" s="159"/>
      <c r="CD819" s="159"/>
      <c r="CE819" s="159"/>
      <c r="CF819" s="159"/>
      <c r="CG819" s="159"/>
      <c r="CH819" s="159"/>
      <c r="CI819" s="159"/>
      <c r="CJ819" s="159"/>
      <c r="CK819" s="159"/>
      <c r="CL819" s="159"/>
      <c r="CM819" s="159"/>
      <c r="CN819" s="159"/>
      <c r="CO819" s="159"/>
      <c r="CP819" s="159"/>
    </row>
    <row r="820" spans="1:19" ht="15.6">
      <c r="A820" s="21"/>
      <c r="B820" s="110" t="s">
        <v>3395</v>
      </c>
      <c r="C820" s="111" t="s">
        <v>3396</v>
      </c>
      <c r="D820" s="164" t="s">
        <v>3397</v>
      </c>
      <c r="E820" s="113"/>
      <c r="F820" s="114" t="s">
        <v>2485</v>
      </c>
      <c r="G820" s="110" t="str">
        <f t="shared" si="27"/>
        <v>4</v>
      </c>
      <c r="H820" s="114" t="str">
        <f>MID(F:F,9,2)</f>
        <v>4P</v>
      </c>
      <c r="I820" s="115">
        <f>VLOOKUP($H:$H,$M$5:$N$11,2,FALSE)</f>
        <v>66.62</v>
      </c>
      <c r="J820" s="115">
        <f>VLOOKUP($H:$H,$M$5:$P$11,4,FALSE)</f>
        <v>79.944</v>
      </c>
      <c r="K820" s="190"/>
      <c r="L820" s="197">
        <f t="shared" si="26"/>
        <v>71.9496</v>
      </c>
      <c r="S820" s="44"/>
    </row>
    <row r="821" spans="1:19" ht="15.6">
      <c r="A821" s="21"/>
      <c r="B821" s="110" t="s">
        <v>3511</v>
      </c>
      <c r="C821" s="111" t="s">
        <v>783</v>
      </c>
      <c r="D821" s="164" t="s">
        <v>784</v>
      </c>
      <c r="E821" s="113"/>
      <c r="F821" s="114" t="s">
        <v>2486</v>
      </c>
      <c r="G821" s="110" t="str">
        <f t="shared" si="27"/>
        <v>4</v>
      </c>
      <c r="H821" s="114" t="str">
        <f>MID(F:F,9,2)</f>
        <v>4P</v>
      </c>
      <c r="I821" s="115">
        <f>VLOOKUP($H:$H,$M$5:$N$11,2,FALSE)</f>
        <v>66.62</v>
      </c>
      <c r="J821" s="115">
        <f>VLOOKUP($H:$H,$M$5:$P$11,4,FALSE)</f>
        <v>79.944</v>
      </c>
      <c r="K821" s="190"/>
      <c r="L821" s="197">
        <f t="shared" si="26"/>
        <v>71.9496</v>
      </c>
      <c r="S821" s="44"/>
    </row>
    <row r="822" spans="1:19" ht="15.6">
      <c r="A822" s="21"/>
      <c r="B822" s="110" t="s">
        <v>785</v>
      </c>
      <c r="C822" s="111" t="s">
        <v>786</v>
      </c>
      <c r="D822" s="164" t="s">
        <v>787</v>
      </c>
      <c r="E822" s="113"/>
      <c r="F822" s="114" t="s">
        <v>2487</v>
      </c>
      <c r="G822" s="110" t="str">
        <f t="shared" si="27"/>
        <v>6</v>
      </c>
      <c r="H822" s="114" t="str">
        <f>MID(F:F,9,2)</f>
        <v>6P</v>
      </c>
      <c r="I822" s="115">
        <f>VLOOKUP($H:$H,$M$5:$N$11,2,FALSE)</f>
        <v>99.95</v>
      </c>
      <c r="J822" s="115">
        <f>VLOOKUP($H:$H,$M$5:$P$11,4,FALSE)</f>
        <v>119.94</v>
      </c>
      <c r="K822" s="190"/>
      <c r="L822" s="197">
        <f t="shared" si="26"/>
        <v>107.946</v>
      </c>
      <c r="M822" s="36"/>
      <c r="S822" s="44"/>
    </row>
    <row r="823" spans="1:19" ht="15.6">
      <c r="A823" s="21"/>
      <c r="B823" s="116" t="s">
        <v>793</v>
      </c>
      <c r="C823" s="111" t="s">
        <v>788</v>
      </c>
      <c r="D823" s="164" t="s">
        <v>789</v>
      </c>
      <c r="E823" s="113"/>
      <c r="F823" s="117" t="s">
        <v>2501</v>
      </c>
      <c r="G823" s="110" t="str">
        <f t="shared" si="27"/>
        <v>6</v>
      </c>
      <c r="H823" s="114" t="str">
        <f>MID(F:F,9,2)</f>
        <v>6P</v>
      </c>
      <c r="I823" s="115">
        <f>VLOOKUP($H:$H,$M$5:$N$11,2,FALSE)</f>
        <v>99.95</v>
      </c>
      <c r="J823" s="115">
        <f>VLOOKUP($H:$H,$M$5:$P$11,4,FALSE)</f>
        <v>119.94</v>
      </c>
      <c r="K823" s="190"/>
      <c r="L823" s="197">
        <f t="shared" si="26"/>
        <v>107.946</v>
      </c>
      <c r="S823" s="44"/>
    </row>
    <row r="824" spans="1:19" ht="15.6">
      <c r="A824" s="21"/>
      <c r="B824" s="110" t="s">
        <v>795</v>
      </c>
      <c r="C824" s="111" t="s">
        <v>796</v>
      </c>
      <c r="D824" s="164" t="s">
        <v>3650</v>
      </c>
      <c r="E824" s="113"/>
      <c r="F824" s="114" t="s">
        <v>2493</v>
      </c>
      <c r="G824" s="110" t="str">
        <f t="shared" si="27"/>
        <v>6</v>
      </c>
      <c r="H824" s="114" t="str">
        <f>MID(F:F,9,2)</f>
        <v>6P</v>
      </c>
      <c r="I824" s="115">
        <f>VLOOKUP($H:$H,$M$5:$N$11,2,FALSE)</f>
        <v>99.95</v>
      </c>
      <c r="J824" s="115">
        <f>VLOOKUP($H:$H,$M$5:$P$11,4,FALSE)</f>
        <v>119.94</v>
      </c>
      <c r="K824" s="190"/>
      <c r="L824" s="197">
        <f t="shared" si="26"/>
        <v>107.946</v>
      </c>
      <c r="M824" s="36"/>
      <c r="S824" s="44"/>
    </row>
    <row r="825" spans="1:19" ht="15.6">
      <c r="A825" s="21"/>
      <c r="B825" s="110" t="s">
        <v>800</v>
      </c>
      <c r="C825" s="111" t="s">
        <v>801</v>
      </c>
      <c r="D825" s="164" t="s">
        <v>802</v>
      </c>
      <c r="E825" s="113"/>
      <c r="F825" s="114" t="s">
        <v>2495</v>
      </c>
      <c r="G825" s="110" t="str">
        <f t="shared" si="27"/>
        <v>4</v>
      </c>
      <c r="H825" s="114" t="str">
        <f>MID(F:F,9,2)</f>
        <v>4P</v>
      </c>
      <c r="I825" s="115">
        <f>VLOOKUP($H:$H,$M$5:$N$11,2,FALSE)</f>
        <v>66.62</v>
      </c>
      <c r="J825" s="115">
        <f>VLOOKUP($H:$H,$M$5:$P$11,4,FALSE)</f>
        <v>79.944</v>
      </c>
      <c r="K825" s="190"/>
      <c r="L825" s="197">
        <f t="shared" si="26"/>
        <v>71.9496</v>
      </c>
      <c r="S825" s="44"/>
    </row>
    <row r="826" spans="1:19" ht="15.6">
      <c r="A826" s="21"/>
      <c r="B826" s="110" t="s">
        <v>797</v>
      </c>
      <c r="C826" s="111" t="s">
        <v>798</v>
      </c>
      <c r="D826" s="164" t="s">
        <v>799</v>
      </c>
      <c r="E826" s="113"/>
      <c r="F826" s="114" t="s">
        <v>2494</v>
      </c>
      <c r="G826" s="110" t="str">
        <f t="shared" si="27"/>
        <v>4</v>
      </c>
      <c r="H826" s="114" t="str">
        <f>MID(F:F,9,2)</f>
        <v>4P</v>
      </c>
      <c r="I826" s="115">
        <f>VLOOKUP($H:$H,$M$5:$N$11,2,FALSE)</f>
        <v>66.62</v>
      </c>
      <c r="J826" s="115">
        <f>VLOOKUP($H:$H,$M$5:$P$11,4,FALSE)</f>
        <v>79.944</v>
      </c>
      <c r="K826" s="190"/>
      <c r="L826" s="197">
        <f t="shared" si="26"/>
        <v>71.9496</v>
      </c>
      <c r="S826" s="44"/>
    </row>
    <row r="827" spans="1:19" ht="15.6">
      <c r="A827" s="21"/>
      <c r="B827" s="110" t="s">
        <v>793</v>
      </c>
      <c r="C827" s="111" t="s">
        <v>794</v>
      </c>
      <c r="D827" s="164" t="s">
        <v>3053</v>
      </c>
      <c r="E827" s="113"/>
      <c r="F827" s="114" t="s">
        <v>2492</v>
      </c>
      <c r="G827" s="110" t="str">
        <f t="shared" si="27"/>
        <v>4</v>
      </c>
      <c r="H827" s="114" t="str">
        <f>MID(F:F,9,2)</f>
        <v>4P</v>
      </c>
      <c r="I827" s="115">
        <f>VLOOKUP($H:$H,$M$5:$N$11,2,FALSE)</f>
        <v>66.62</v>
      </c>
      <c r="J827" s="115">
        <f>VLOOKUP($H:$H,$M$5:$P$11,4,FALSE)</f>
        <v>79.944</v>
      </c>
      <c r="K827" s="190"/>
      <c r="L827" s="197">
        <f t="shared" si="26"/>
        <v>71.9496</v>
      </c>
      <c r="S827" s="44"/>
    </row>
    <row r="828" spans="1:19" ht="15.6">
      <c r="A828" s="21"/>
      <c r="B828" s="110" t="s">
        <v>793</v>
      </c>
      <c r="C828" s="111" t="s">
        <v>3894</v>
      </c>
      <c r="D828" s="164" t="s">
        <v>3895</v>
      </c>
      <c r="E828" s="113"/>
      <c r="F828" s="114" t="s">
        <v>3896</v>
      </c>
      <c r="G828" s="110" t="str">
        <f t="shared" si="27"/>
        <v>4</v>
      </c>
      <c r="H828" s="114" t="str">
        <f>MID(F:F,9,2)</f>
        <v>4P</v>
      </c>
      <c r="I828" s="115">
        <f>VLOOKUP($H:$H,$M$5:$N$11,2,FALSE)</f>
        <v>66.62</v>
      </c>
      <c r="J828" s="115">
        <f>VLOOKUP($H:$H,$M$5:$P$11,4,FALSE)</f>
        <v>79.944</v>
      </c>
      <c r="K828" s="190"/>
      <c r="L828" s="197">
        <f t="shared" si="26"/>
        <v>71.9496</v>
      </c>
      <c r="S828" s="44"/>
    </row>
    <row r="829" spans="1:19" ht="15.6">
      <c r="A829" s="21"/>
      <c r="B829" s="110" t="s">
        <v>793</v>
      </c>
      <c r="C829" s="111" t="s">
        <v>4090</v>
      </c>
      <c r="D829" s="164" t="s">
        <v>4026</v>
      </c>
      <c r="E829" s="113"/>
      <c r="F829" s="114" t="s">
        <v>3970</v>
      </c>
      <c r="G829" s="110" t="str">
        <f t="shared" si="27"/>
        <v>4</v>
      </c>
      <c r="H829" s="114" t="str">
        <f>MID(F:F,9,2)</f>
        <v>4P</v>
      </c>
      <c r="I829" s="115">
        <f>VLOOKUP($H:$H,$M$5:$N$11,2,FALSE)</f>
        <v>66.62</v>
      </c>
      <c r="J829" s="115">
        <f>VLOOKUP($H:$H,$M$5:$P$11,4,FALSE)</f>
        <v>79.944</v>
      </c>
      <c r="K829" s="190"/>
      <c r="L829" s="197">
        <f t="shared" si="26"/>
        <v>71.9496</v>
      </c>
      <c r="S829" s="44"/>
    </row>
    <row r="830" spans="1:19" ht="15.6">
      <c r="A830" s="21"/>
      <c r="B830" s="110" t="s">
        <v>807</v>
      </c>
      <c r="C830" s="111" t="s">
        <v>3322</v>
      </c>
      <c r="D830" s="164" t="s">
        <v>3321</v>
      </c>
      <c r="E830" s="113"/>
      <c r="F830" s="114" t="s">
        <v>2499</v>
      </c>
      <c r="G830" s="110" t="str">
        <f t="shared" si="27"/>
        <v>4</v>
      </c>
      <c r="H830" s="114" t="str">
        <f>MID(F:F,9,2)</f>
        <v>4P</v>
      </c>
      <c r="I830" s="115">
        <f>VLOOKUP($H:$H,$M$5:$N$11,2,FALSE)</f>
        <v>66.62</v>
      </c>
      <c r="J830" s="115">
        <f>VLOOKUP($H:$H,$M$5:$P$11,4,FALSE)</f>
        <v>79.944</v>
      </c>
      <c r="K830" s="190"/>
      <c r="L830" s="197">
        <f t="shared" si="26"/>
        <v>71.9496</v>
      </c>
      <c r="S830" s="44"/>
    </row>
    <row r="831" spans="1:19" ht="15.6">
      <c r="A831" s="21"/>
      <c r="B831" s="110" t="s">
        <v>806</v>
      </c>
      <c r="C831" s="111" t="s">
        <v>3320</v>
      </c>
      <c r="D831" s="164" t="s">
        <v>3321</v>
      </c>
      <c r="E831" s="113"/>
      <c r="F831" s="114" t="s">
        <v>2498</v>
      </c>
      <c r="G831" s="110" t="str">
        <f t="shared" si="27"/>
        <v>4</v>
      </c>
      <c r="H831" s="114" t="str">
        <f>MID(F:F,9,2)</f>
        <v>4P</v>
      </c>
      <c r="I831" s="115">
        <f>VLOOKUP($H:$H,$M$5:$N$11,2,FALSE)</f>
        <v>66.62</v>
      </c>
      <c r="J831" s="115">
        <f>VLOOKUP($H:$H,$M$5:$P$11,4,FALSE)</f>
        <v>79.944</v>
      </c>
      <c r="K831" s="190"/>
      <c r="L831" s="197">
        <f t="shared" si="26"/>
        <v>71.9496</v>
      </c>
      <c r="S831" s="44"/>
    </row>
    <row r="832" spans="1:19" ht="15.6">
      <c r="A832" s="21"/>
      <c r="B832" s="110" t="s">
        <v>793</v>
      </c>
      <c r="C832" s="111" t="s">
        <v>4400</v>
      </c>
      <c r="D832" s="164" t="s">
        <v>4402</v>
      </c>
      <c r="E832" s="113"/>
      <c r="F832" s="114" t="s">
        <v>4401</v>
      </c>
      <c r="G832" s="110" t="str">
        <f t="shared" si="27"/>
        <v>4</v>
      </c>
      <c r="H832" s="114" t="str">
        <f>MID(F:F,9,2)</f>
        <v>4P</v>
      </c>
      <c r="I832" s="115">
        <f>VLOOKUP($H:$H,$M$5:$N$11,2,FALSE)</f>
        <v>66.62</v>
      </c>
      <c r="J832" s="115">
        <f>VLOOKUP($H:$H,$M$5:$P$11,4,FALSE)</f>
        <v>79.944</v>
      </c>
      <c r="K832" s="190"/>
      <c r="L832" s="197">
        <f t="shared" si="26"/>
        <v>71.9496</v>
      </c>
      <c r="S832" s="44"/>
    </row>
    <row r="833" spans="1:19" ht="15.6">
      <c r="A833" s="21"/>
      <c r="B833" s="116" t="s">
        <v>793</v>
      </c>
      <c r="C833" s="111" t="s">
        <v>3323</v>
      </c>
      <c r="D833" s="164" t="s">
        <v>3321</v>
      </c>
      <c r="E833" s="113"/>
      <c r="F833" s="117" t="s">
        <v>2500</v>
      </c>
      <c r="G833" s="110" t="str">
        <f t="shared" si="27"/>
        <v>4</v>
      </c>
      <c r="H833" s="114" t="str">
        <f>MID(F:F,9,2)</f>
        <v>4P</v>
      </c>
      <c r="I833" s="115">
        <f>VLOOKUP($H:$H,$M$5:$N$11,2,FALSE)</f>
        <v>66.62</v>
      </c>
      <c r="J833" s="115">
        <f>VLOOKUP($H:$H,$M$5:$P$11,4,FALSE)</f>
        <v>79.944</v>
      </c>
      <c r="K833" s="190"/>
      <c r="L833" s="197">
        <f t="shared" si="26"/>
        <v>71.9496</v>
      </c>
      <c r="S833" s="44"/>
    </row>
    <row r="834" spans="1:19" ht="15.6">
      <c r="A834" s="31"/>
      <c r="B834" s="116" t="s">
        <v>793</v>
      </c>
      <c r="C834" s="111" t="s">
        <v>3070</v>
      </c>
      <c r="D834" s="164" t="s">
        <v>4288</v>
      </c>
      <c r="E834" s="125"/>
      <c r="F834" s="117" t="s">
        <v>2502</v>
      </c>
      <c r="G834" s="110" t="str">
        <f t="shared" si="27"/>
        <v>4</v>
      </c>
      <c r="H834" s="114" t="str">
        <f>MID(F:F,9,2)</f>
        <v>4P</v>
      </c>
      <c r="I834" s="115">
        <f>VLOOKUP($H:$H,$M$5:$N$11,2,FALSE)</f>
        <v>66.62</v>
      </c>
      <c r="J834" s="115">
        <f>VLOOKUP($H:$H,$M$5:$P$11,4,FALSE)</f>
        <v>79.944</v>
      </c>
      <c r="K834" s="191"/>
      <c r="L834" s="197">
        <f t="shared" si="26"/>
        <v>71.9496</v>
      </c>
      <c r="S834" s="44"/>
    </row>
    <row r="835" spans="1:19" ht="15.6">
      <c r="A835" s="21"/>
      <c r="B835" s="110" t="s">
        <v>793</v>
      </c>
      <c r="C835" s="111" t="s">
        <v>3572</v>
      </c>
      <c r="D835" s="164" t="s">
        <v>3573</v>
      </c>
      <c r="E835" s="113"/>
      <c r="F835" s="114" t="s">
        <v>2497</v>
      </c>
      <c r="G835" s="110" t="str">
        <f t="shared" si="27"/>
        <v>4</v>
      </c>
      <c r="H835" s="114" t="str">
        <f>MID(F:F,9,2)</f>
        <v>4P</v>
      </c>
      <c r="I835" s="115">
        <f>VLOOKUP($H:$H,$M$5:$N$11,2,FALSE)</f>
        <v>66.62</v>
      </c>
      <c r="J835" s="115">
        <f>VLOOKUP($H:$H,$M$5:$P$11,4,FALSE)</f>
        <v>79.944</v>
      </c>
      <c r="K835" s="190"/>
      <c r="L835" s="197">
        <f t="shared" si="26"/>
        <v>71.9496</v>
      </c>
      <c r="S835" s="44"/>
    </row>
    <row r="836" spans="1:19" ht="15.6">
      <c r="A836" s="21"/>
      <c r="B836" s="110" t="s">
        <v>803</v>
      </c>
      <c r="C836" s="111" t="s">
        <v>804</v>
      </c>
      <c r="D836" s="164" t="s">
        <v>805</v>
      </c>
      <c r="E836" s="113"/>
      <c r="F836" s="114" t="s">
        <v>2496</v>
      </c>
      <c r="G836" s="110" t="str">
        <f t="shared" si="27"/>
        <v>4</v>
      </c>
      <c r="H836" s="114" t="str">
        <f>MID(F:F,9,2)</f>
        <v>4P</v>
      </c>
      <c r="I836" s="115">
        <f>VLOOKUP($H:$H,$M$5:$N$11,2,FALSE)</f>
        <v>66.62</v>
      </c>
      <c r="J836" s="115">
        <f>VLOOKUP($H:$H,$M$5:$P$11,4,FALSE)</f>
        <v>79.944</v>
      </c>
      <c r="K836" s="190"/>
      <c r="L836" s="197">
        <f t="shared" si="26"/>
        <v>71.9496</v>
      </c>
      <c r="S836" s="44"/>
    </row>
    <row r="837" spans="1:19" ht="15.6">
      <c r="A837" s="21"/>
      <c r="B837" s="110" t="s">
        <v>808</v>
      </c>
      <c r="C837" s="111" t="s">
        <v>809</v>
      </c>
      <c r="D837" s="164" t="s">
        <v>3441</v>
      </c>
      <c r="E837" s="113"/>
      <c r="F837" s="114" t="s">
        <v>2503</v>
      </c>
      <c r="G837" s="110" t="str">
        <f t="shared" si="27"/>
        <v>3</v>
      </c>
      <c r="H837" s="114" t="str">
        <f>MID(F:F,9,2)</f>
        <v>3P</v>
      </c>
      <c r="I837" s="115">
        <f>VLOOKUP($H:$H,$M$5:$N$11,2,FALSE)</f>
        <v>49.95</v>
      </c>
      <c r="J837" s="115">
        <f>VLOOKUP($H:$H,$M$5:$P$11,4,FALSE)</f>
        <v>59.94</v>
      </c>
      <c r="K837" s="190"/>
      <c r="L837" s="197">
        <f t="shared" si="26"/>
        <v>53.946</v>
      </c>
      <c r="S837" s="44"/>
    </row>
    <row r="838" spans="1:19" ht="15.6">
      <c r="A838" s="21"/>
      <c r="B838" s="110" t="s">
        <v>3444</v>
      </c>
      <c r="C838" s="111" t="s">
        <v>3445</v>
      </c>
      <c r="D838" s="164" t="s">
        <v>4289</v>
      </c>
      <c r="E838" s="113"/>
      <c r="F838" s="114" t="s">
        <v>2505</v>
      </c>
      <c r="G838" s="110" t="str">
        <f t="shared" si="27"/>
        <v>6</v>
      </c>
      <c r="H838" s="114" t="str">
        <f>MID(F:F,9,2)</f>
        <v>6P</v>
      </c>
      <c r="I838" s="115">
        <f>VLOOKUP($H:$H,$M$5:$N$11,2,FALSE)</f>
        <v>99.95</v>
      </c>
      <c r="J838" s="115">
        <f>VLOOKUP($H:$H,$M$5:$P$11,4,FALSE)</f>
        <v>119.94</v>
      </c>
      <c r="K838" s="190"/>
      <c r="L838" s="197">
        <f aca="true" t="shared" si="28" ref="L838:L901">J838*0.9</f>
        <v>107.946</v>
      </c>
      <c r="S838" s="44"/>
    </row>
    <row r="839" spans="1:19" ht="15.6">
      <c r="A839" s="21"/>
      <c r="B839" s="110" t="s">
        <v>3442</v>
      </c>
      <c r="C839" s="123" t="s">
        <v>3443</v>
      </c>
      <c r="D839" s="164" t="s">
        <v>4223</v>
      </c>
      <c r="E839" s="113"/>
      <c r="F839" s="117" t="s">
        <v>2504</v>
      </c>
      <c r="G839" s="110" t="str">
        <f t="shared" si="27"/>
        <v>4</v>
      </c>
      <c r="H839" s="114" t="str">
        <f>MID(F:F,9,2)</f>
        <v>4P</v>
      </c>
      <c r="I839" s="115">
        <f>VLOOKUP($H:$H,$M$5:$N$11,2,FALSE)</f>
        <v>66.62</v>
      </c>
      <c r="J839" s="115">
        <f>VLOOKUP($H:$H,$M$5:$P$11,4,FALSE)</f>
        <v>79.944</v>
      </c>
      <c r="K839" s="190"/>
      <c r="L839" s="197">
        <f t="shared" si="28"/>
        <v>71.9496</v>
      </c>
      <c r="S839" s="44"/>
    </row>
    <row r="840" spans="1:19" ht="15.6">
      <c r="A840" s="21"/>
      <c r="B840" s="116" t="s">
        <v>3442</v>
      </c>
      <c r="C840" s="111" t="s">
        <v>487</v>
      </c>
      <c r="D840" s="164" t="s">
        <v>488</v>
      </c>
      <c r="E840" s="113"/>
      <c r="F840" s="117" t="s">
        <v>2509</v>
      </c>
      <c r="G840" s="110" t="str">
        <f t="shared" si="27"/>
        <v>4</v>
      </c>
      <c r="H840" s="114" t="str">
        <f>MID(F:F,9,2)</f>
        <v>4P</v>
      </c>
      <c r="I840" s="115">
        <f>VLOOKUP($H:$H,$M$5:$N$11,2,FALSE)</f>
        <v>66.62</v>
      </c>
      <c r="J840" s="115">
        <f>VLOOKUP($H:$H,$M$5:$P$11,4,FALSE)</f>
        <v>79.944</v>
      </c>
      <c r="K840" s="190"/>
      <c r="L840" s="197">
        <f t="shared" si="28"/>
        <v>71.9496</v>
      </c>
      <c r="S840" s="44"/>
    </row>
    <row r="841" spans="1:19" ht="15.6">
      <c r="A841" s="21"/>
      <c r="B841" s="116" t="s">
        <v>3442</v>
      </c>
      <c r="C841" s="111" t="s">
        <v>3337</v>
      </c>
      <c r="D841" s="164" t="s">
        <v>3338</v>
      </c>
      <c r="E841" s="113"/>
      <c r="F841" s="117" t="s">
        <v>2510</v>
      </c>
      <c r="G841" s="110" t="str">
        <f t="shared" si="27"/>
        <v>4</v>
      </c>
      <c r="H841" s="114" t="str">
        <f>MID(F:F,9,2)</f>
        <v>4P</v>
      </c>
      <c r="I841" s="115">
        <f>VLOOKUP($H:$H,$M$5:$N$11,2,FALSE)</f>
        <v>66.62</v>
      </c>
      <c r="J841" s="115">
        <f>VLOOKUP($H:$H,$M$5:$P$11,4,FALSE)</f>
        <v>79.944</v>
      </c>
      <c r="K841" s="190"/>
      <c r="L841" s="197">
        <f t="shared" si="28"/>
        <v>71.9496</v>
      </c>
      <c r="S841" s="44"/>
    </row>
    <row r="842" spans="1:19" ht="15.6">
      <c r="A842" s="21"/>
      <c r="B842" s="110" t="s">
        <v>3446</v>
      </c>
      <c r="C842" s="111" t="s">
        <v>3447</v>
      </c>
      <c r="D842" s="164" t="s">
        <v>4290</v>
      </c>
      <c r="E842" s="113"/>
      <c r="F842" s="114" t="s">
        <v>2506</v>
      </c>
      <c r="G842" s="110" t="str">
        <f t="shared" si="27"/>
        <v>3</v>
      </c>
      <c r="H842" s="114" t="str">
        <f>MID(F:F,9,2)</f>
        <v>3P</v>
      </c>
      <c r="I842" s="115">
        <f>VLOOKUP($H:$H,$M$5:$N$11,2,FALSE)</f>
        <v>49.95</v>
      </c>
      <c r="J842" s="115">
        <f>VLOOKUP($H:$H,$M$5:$P$11,4,FALSE)</f>
        <v>59.94</v>
      </c>
      <c r="K842" s="190"/>
      <c r="L842" s="197">
        <f t="shared" si="28"/>
        <v>53.946</v>
      </c>
      <c r="S842" s="44"/>
    </row>
    <row r="843" spans="1:19" ht="15.6">
      <c r="A843" s="21"/>
      <c r="B843" s="110" t="s">
        <v>3448</v>
      </c>
      <c r="C843" s="111" t="s">
        <v>3449</v>
      </c>
      <c r="D843" s="164" t="s">
        <v>728</v>
      </c>
      <c r="E843" s="113"/>
      <c r="F843" s="114" t="s">
        <v>2507</v>
      </c>
      <c r="G843" s="110" t="str">
        <f aca="true" t="shared" si="29" ref="G843:G906">LEFT(H843,1)</f>
        <v>4</v>
      </c>
      <c r="H843" s="114" t="str">
        <f>MID(F:F,9,2)</f>
        <v>4P</v>
      </c>
      <c r="I843" s="115">
        <f>VLOOKUP($H:$H,$M$5:$N$11,2,FALSE)</f>
        <v>66.62</v>
      </c>
      <c r="J843" s="115">
        <f>VLOOKUP($H:$H,$M$5:$P$11,4,FALSE)</f>
        <v>79.944</v>
      </c>
      <c r="K843" s="190"/>
      <c r="L843" s="197">
        <f t="shared" si="28"/>
        <v>71.9496</v>
      </c>
      <c r="S843" s="44"/>
    </row>
    <row r="844" spans="1:19" ht="15.6">
      <c r="A844" s="21"/>
      <c r="B844" s="116" t="s">
        <v>3442</v>
      </c>
      <c r="C844" s="111" t="s">
        <v>489</v>
      </c>
      <c r="D844" s="164" t="s">
        <v>490</v>
      </c>
      <c r="E844" s="113"/>
      <c r="F844" s="117" t="s">
        <v>2508</v>
      </c>
      <c r="G844" s="110" t="str">
        <f t="shared" si="29"/>
        <v>4</v>
      </c>
      <c r="H844" s="114" t="str">
        <f>MID(F:F,9,2)</f>
        <v>4P</v>
      </c>
      <c r="I844" s="115">
        <f>VLOOKUP($H:$H,$M$5:$N$11,2,FALSE)</f>
        <v>66.62</v>
      </c>
      <c r="J844" s="115">
        <f>VLOOKUP($H:$H,$M$5:$P$11,4,FALSE)</f>
        <v>79.944</v>
      </c>
      <c r="K844" s="190"/>
      <c r="L844" s="197">
        <f t="shared" si="28"/>
        <v>71.9496</v>
      </c>
      <c r="S844" s="44"/>
    </row>
    <row r="845" spans="1:19" ht="15.6">
      <c r="A845" s="21"/>
      <c r="B845" s="116" t="s">
        <v>3442</v>
      </c>
      <c r="C845" s="111" t="s">
        <v>3756</v>
      </c>
      <c r="D845" s="164" t="s">
        <v>1692</v>
      </c>
      <c r="E845" s="113"/>
      <c r="F845" s="117" t="s">
        <v>3757</v>
      </c>
      <c r="G845" s="110" t="str">
        <f t="shared" si="29"/>
        <v>4</v>
      </c>
      <c r="H845" s="114" t="str">
        <f>MID(F:F,9,2)</f>
        <v>4P</v>
      </c>
      <c r="I845" s="115">
        <f>VLOOKUP($H:$H,$M$5:$N$11,2,FALSE)</f>
        <v>66.62</v>
      </c>
      <c r="J845" s="115">
        <f>VLOOKUP($H:$H,$M$5:$P$11,4,FALSE)</f>
        <v>79.944</v>
      </c>
      <c r="K845" s="190"/>
      <c r="L845" s="197">
        <f t="shared" si="28"/>
        <v>71.9496</v>
      </c>
      <c r="S845" s="44"/>
    </row>
    <row r="846" spans="1:19" ht="15.6">
      <c r="A846" s="21"/>
      <c r="B846" s="116" t="s">
        <v>3442</v>
      </c>
      <c r="C846" s="111" t="s">
        <v>3972</v>
      </c>
      <c r="D846" s="164"/>
      <c r="E846" s="113"/>
      <c r="F846" s="117" t="s">
        <v>3971</v>
      </c>
      <c r="G846" s="110" t="str">
        <f t="shared" si="29"/>
        <v>4</v>
      </c>
      <c r="H846" s="114" t="str">
        <f>MID(F:F,9,2)</f>
        <v>4P</v>
      </c>
      <c r="I846" s="115">
        <f>VLOOKUP($H:$H,$M$5:$N$11,2,FALSE)</f>
        <v>66.62</v>
      </c>
      <c r="J846" s="115">
        <f>VLOOKUP($H:$H,$M$5:$P$11,4,FALSE)</f>
        <v>79.944</v>
      </c>
      <c r="K846" s="190"/>
      <c r="L846" s="197">
        <f t="shared" si="28"/>
        <v>71.9496</v>
      </c>
      <c r="S846" s="44"/>
    </row>
    <row r="847" spans="1:19" ht="15.6">
      <c r="A847" s="21"/>
      <c r="B847" s="110" t="s">
        <v>3450</v>
      </c>
      <c r="C847" s="111" t="s">
        <v>3459</v>
      </c>
      <c r="D847" s="164" t="s">
        <v>3460</v>
      </c>
      <c r="E847" s="113"/>
      <c r="F847" s="114" t="s">
        <v>2512</v>
      </c>
      <c r="G847" s="110" t="str">
        <f t="shared" si="29"/>
        <v>4</v>
      </c>
      <c r="H847" s="114" t="str">
        <f>MID(F:F,9,2)</f>
        <v>4P</v>
      </c>
      <c r="I847" s="115">
        <f>VLOOKUP($H:$H,$M$5:$N$11,2,FALSE)</f>
        <v>66.62</v>
      </c>
      <c r="J847" s="115">
        <f>VLOOKUP($H:$H,$M$5:$P$11,4,FALSE)</f>
        <v>79.944</v>
      </c>
      <c r="K847" s="190"/>
      <c r="L847" s="197">
        <f t="shared" si="28"/>
        <v>71.9496</v>
      </c>
      <c r="S847" s="44"/>
    </row>
    <row r="848" spans="1:19" ht="15.6">
      <c r="A848" s="21"/>
      <c r="B848" s="116" t="s">
        <v>3450</v>
      </c>
      <c r="C848" s="111" t="s">
        <v>3459</v>
      </c>
      <c r="D848" s="164" t="s">
        <v>3461</v>
      </c>
      <c r="E848" s="113"/>
      <c r="F848" s="117" t="s">
        <v>2511</v>
      </c>
      <c r="G848" s="110" t="str">
        <f t="shared" si="29"/>
        <v>3</v>
      </c>
      <c r="H848" s="114" t="str">
        <f>MID(F:F,9,2)</f>
        <v>3P</v>
      </c>
      <c r="I848" s="115">
        <f>VLOOKUP($H:$H,$M$5:$N$11,2,FALSE)</f>
        <v>49.95</v>
      </c>
      <c r="J848" s="115">
        <f>VLOOKUP($H:$H,$M$5:$P$11,4,FALSE)</f>
        <v>59.94</v>
      </c>
      <c r="K848" s="190"/>
      <c r="L848" s="197">
        <f t="shared" si="28"/>
        <v>53.946</v>
      </c>
      <c r="S848" s="44"/>
    </row>
    <row r="849" spans="1:19" ht="15.6">
      <c r="A849" s="21"/>
      <c r="B849" s="116" t="s">
        <v>3450</v>
      </c>
      <c r="C849" s="111" t="s">
        <v>1077</v>
      </c>
      <c r="D849" s="164" t="s">
        <v>430</v>
      </c>
      <c r="E849" s="113"/>
      <c r="F849" s="117" t="s">
        <v>2513</v>
      </c>
      <c r="G849" s="110" t="str">
        <f t="shared" si="29"/>
        <v>4</v>
      </c>
      <c r="H849" s="114" t="str">
        <f>MID(F:F,9,2)</f>
        <v>4P</v>
      </c>
      <c r="I849" s="115">
        <f>VLOOKUP($H:$H,$M$5:$N$11,2,FALSE)</f>
        <v>66.62</v>
      </c>
      <c r="J849" s="115">
        <f>VLOOKUP($H:$H,$M$5:$P$11,4,FALSE)</f>
        <v>79.944</v>
      </c>
      <c r="K849" s="190"/>
      <c r="L849" s="197">
        <f t="shared" si="28"/>
        <v>71.9496</v>
      </c>
      <c r="S849" s="44"/>
    </row>
    <row r="850" spans="1:19" ht="15.6">
      <c r="A850" s="21"/>
      <c r="B850" s="116" t="s">
        <v>732</v>
      </c>
      <c r="C850" s="111" t="s">
        <v>4545</v>
      </c>
      <c r="D850" s="164" t="s">
        <v>4546</v>
      </c>
      <c r="E850" s="113"/>
      <c r="F850" s="117">
        <v>28003</v>
      </c>
      <c r="G850" s="110" t="str">
        <f t="shared" si="29"/>
        <v>4</v>
      </c>
      <c r="H850" s="114" t="s">
        <v>4317</v>
      </c>
      <c r="I850" s="115">
        <f>VLOOKUP($H:$H,$M$5:$N$11,2,FALSE)</f>
        <v>66.62</v>
      </c>
      <c r="J850" s="115">
        <f>VLOOKUP($H:$H,$M$5:$P$11,4,FALSE)</f>
        <v>79.944</v>
      </c>
      <c r="K850" s="190"/>
      <c r="L850" s="197">
        <f t="shared" si="28"/>
        <v>71.9496</v>
      </c>
      <c r="S850" s="44"/>
    </row>
    <row r="851" spans="1:19" ht="15.6">
      <c r="A851" s="21"/>
      <c r="B851" s="116" t="s">
        <v>732</v>
      </c>
      <c r="C851" s="111" t="s">
        <v>4547</v>
      </c>
      <c r="D851" s="164" t="s">
        <v>4546</v>
      </c>
      <c r="E851" s="113"/>
      <c r="F851" s="117" t="s">
        <v>4548</v>
      </c>
      <c r="G851" s="110" t="str">
        <f t="shared" si="29"/>
        <v>4</v>
      </c>
      <c r="H851" s="114" t="s">
        <v>4317</v>
      </c>
      <c r="I851" s="115">
        <f>VLOOKUP($H:$H,$M$5:$N$11,2,FALSE)</f>
        <v>66.62</v>
      </c>
      <c r="J851" s="115">
        <f>VLOOKUP($H:$H,$M$5:$P$11,4,FALSE)</f>
        <v>79.944</v>
      </c>
      <c r="K851" s="190"/>
      <c r="L851" s="197">
        <f t="shared" si="28"/>
        <v>71.9496</v>
      </c>
      <c r="S851" s="44"/>
    </row>
    <row r="852" spans="1:19" ht="15.6">
      <c r="A852" s="21"/>
      <c r="B852" s="116" t="s">
        <v>732</v>
      </c>
      <c r="C852" s="111" t="s">
        <v>615</v>
      </c>
      <c r="D852" s="164" t="s">
        <v>1062</v>
      </c>
      <c r="E852" s="113"/>
      <c r="F852" s="117" t="s">
        <v>2526</v>
      </c>
      <c r="G852" s="110" t="str">
        <f t="shared" si="29"/>
        <v>4</v>
      </c>
      <c r="H852" s="114" t="str">
        <f>MID(F:F,9,2)</f>
        <v>4P</v>
      </c>
      <c r="I852" s="115">
        <f>VLOOKUP($H:$H,$M$5:$N$11,2,FALSE)</f>
        <v>66.62</v>
      </c>
      <c r="J852" s="115">
        <f>VLOOKUP($H:$H,$M$5:$P$11,4,FALSE)</f>
        <v>79.944</v>
      </c>
      <c r="K852" s="190"/>
      <c r="L852" s="197">
        <f t="shared" si="28"/>
        <v>71.9496</v>
      </c>
      <c r="S852" s="44"/>
    </row>
    <row r="853" spans="1:19" ht="15.6">
      <c r="A853" s="21"/>
      <c r="B853" s="110" t="s">
        <v>3375</v>
      </c>
      <c r="C853" s="111" t="s">
        <v>3260</v>
      </c>
      <c r="D853" s="164" t="s">
        <v>3376</v>
      </c>
      <c r="E853" s="113"/>
      <c r="F853" s="114" t="s">
        <v>2519</v>
      </c>
      <c r="G853" s="110" t="str">
        <f t="shared" si="29"/>
        <v>4</v>
      </c>
      <c r="H853" s="114" t="str">
        <f>MID(F:F,9,2)</f>
        <v>4P</v>
      </c>
      <c r="I853" s="115">
        <f>VLOOKUP($H:$H,$M$5:$N$11,2,FALSE)</f>
        <v>66.62</v>
      </c>
      <c r="J853" s="115">
        <f>VLOOKUP($H:$H,$M$5:$P$11,4,FALSE)</f>
        <v>79.944</v>
      </c>
      <c r="K853" s="190"/>
      <c r="L853" s="197">
        <f t="shared" si="28"/>
        <v>71.9496</v>
      </c>
      <c r="S853" s="44"/>
    </row>
    <row r="854" spans="1:19" ht="15.6">
      <c r="A854" s="21"/>
      <c r="B854" s="110" t="s">
        <v>3377</v>
      </c>
      <c r="C854" s="111" t="s">
        <v>3261</v>
      </c>
      <c r="D854" s="164" t="s">
        <v>3379</v>
      </c>
      <c r="E854" s="113"/>
      <c r="F854" s="114" t="s">
        <v>2520</v>
      </c>
      <c r="G854" s="110" t="str">
        <f t="shared" si="29"/>
        <v>4</v>
      </c>
      <c r="H854" s="114" t="str">
        <f>MID(F:F,9,2)</f>
        <v>4P</v>
      </c>
      <c r="I854" s="115">
        <f>VLOOKUP($H:$H,$M$5:$N$11,2,FALSE)</f>
        <v>66.62</v>
      </c>
      <c r="J854" s="115">
        <f>VLOOKUP($H:$H,$M$5:$P$11,4,FALSE)</f>
        <v>79.944</v>
      </c>
      <c r="K854" s="190"/>
      <c r="L854" s="197">
        <f t="shared" si="28"/>
        <v>71.9496</v>
      </c>
      <c r="S854" s="44"/>
    </row>
    <row r="855" spans="1:19" ht="15.6">
      <c r="A855" s="21"/>
      <c r="B855" s="110" t="s">
        <v>3380</v>
      </c>
      <c r="C855" s="111" t="s">
        <v>3264</v>
      </c>
      <c r="D855" s="164" t="s">
        <v>3381</v>
      </c>
      <c r="E855" s="113"/>
      <c r="F855" s="114" t="s">
        <v>2521</v>
      </c>
      <c r="G855" s="110" t="str">
        <f t="shared" si="29"/>
        <v>4</v>
      </c>
      <c r="H855" s="114" t="str">
        <f>MID(F:F,9,2)</f>
        <v>4P</v>
      </c>
      <c r="I855" s="115">
        <f>VLOOKUP($H:$H,$M$5:$N$11,2,FALSE)</f>
        <v>66.62</v>
      </c>
      <c r="J855" s="115">
        <f>VLOOKUP($H:$H,$M$5:$P$11,4,FALSE)</f>
        <v>79.944</v>
      </c>
      <c r="K855" s="190"/>
      <c r="L855" s="197">
        <f t="shared" si="28"/>
        <v>71.9496</v>
      </c>
      <c r="S855" s="44"/>
    </row>
    <row r="856" spans="1:19" ht="15.6">
      <c r="A856" s="21"/>
      <c r="B856" s="110" t="s">
        <v>903</v>
      </c>
      <c r="C856" s="111" t="s">
        <v>3263</v>
      </c>
      <c r="D856" s="164" t="s">
        <v>3846</v>
      </c>
      <c r="E856" s="113"/>
      <c r="F856" s="114" t="s">
        <v>2523</v>
      </c>
      <c r="G856" s="110" t="str">
        <f t="shared" si="29"/>
        <v>4</v>
      </c>
      <c r="H856" s="114" t="str">
        <f>MID(F:F,9,2)</f>
        <v>4P</v>
      </c>
      <c r="I856" s="115">
        <f>VLOOKUP($H:$H,$M$5:$N$11,2,FALSE)</f>
        <v>66.62</v>
      </c>
      <c r="J856" s="115">
        <f>VLOOKUP($H:$H,$M$5:$P$11,4,FALSE)</f>
        <v>79.944</v>
      </c>
      <c r="K856" s="190"/>
      <c r="L856" s="197">
        <f t="shared" si="28"/>
        <v>71.9496</v>
      </c>
      <c r="S856" s="44"/>
    </row>
    <row r="857" spans="1:19" ht="15.6">
      <c r="A857" s="21"/>
      <c r="B857" s="110" t="s">
        <v>904</v>
      </c>
      <c r="C857" s="111" t="s">
        <v>3261</v>
      </c>
      <c r="D857" s="164" t="s">
        <v>1758</v>
      </c>
      <c r="E857" s="113"/>
      <c r="F857" s="114" t="s">
        <v>2524</v>
      </c>
      <c r="G857" s="110" t="str">
        <f t="shared" si="29"/>
        <v>4</v>
      </c>
      <c r="H857" s="114" t="str">
        <f>MID(F:F,9,2)</f>
        <v>4P</v>
      </c>
      <c r="I857" s="115">
        <f>VLOOKUP($H:$H,$M$5:$N$11,2,FALSE)</f>
        <v>66.62</v>
      </c>
      <c r="J857" s="115">
        <f>VLOOKUP($H:$H,$M$5:$P$11,4,FALSE)</f>
        <v>79.944</v>
      </c>
      <c r="K857" s="190"/>
      <c r="L857" s="197">
        <f t="shared" si="28"/>
        <v>71.9496</v>
      </c>
      <c r="S857" s="44"/>
    </row>
    <row r="858" spans="1:19" ht="15.6">
      <c r="A858" s="21"/>
      <c r="B858" s="110" t="s">
        <v>905</v>
      </c>
      <c r="C858" s="111" t="s">
        <v>3264</v>
      </c>
      <c r="D858" s="164" t="s">
        <v>1758</v>
      </c>
      <c r="E858" s="113"/>
      <c r="F858" s="114" t="s">
        <v>2525</v>
      </c>
      <c r="G858" s="110" t="str">
        <f t="shared" si="29"/>
        <v>4</v>
      </c>
      <c r="H858" s="114" t="str">
        <f>MID(F:F,9,2)</f>
        <v>4P</v>
      </c>
      <c r="I858" s="115">
        <f>VLOOKUP($H:$H,$M$5:$N$11,2,FALSE)</f>
        <v>66.62</v>
      </c>
      <c r="J858" s="115">
        <f>VLOOKUP($H:$H,$M$5:$P$11,4,FALSE)</f>
        <v>79.944</v>
      </c>
      <c r="K858" s="190"/>
      <c r="L858" s="197">
        <f t="shared" si="28"/>
        <v>71.9496</v>
      </c>
      <c r="S858" s="44"/>
    </row>
    <row r="859" spans="1:19" ht="15.6">
      <c r="A859" s="21"/>
      <c r="B859" s="116" t="s">
        <v>732</v>
      </c>
      <c r="C859" s="111" t="s">
        <v>4476</v>
      </c>
      <c r="D859" s="164" t="s">
        <v>4477</v>
      </c>
      <c r="E859" s="113"/>
      <c r="F859" s="117" t="s">
        <v>2527</v>
      </c>
      <c r="G859" s="110" t="str">
        <f t="shared" si="29"/>
        <v>4</v>
      </c>
      <c r="H859" s="114" t="str">
        <f>MID(F:F,9,2)</f>
        <v>4P</v>
      </c>
      <c r="I859" s="115">
        <f>VLOOKUP($H:$H,$M$5:$N$11,2,FALSE)</f>
        <v>66.62</v>
      </c>
      <c r="J859" s="115">
        <f>VLOOKUP($H:$H,$M$5:$P$11,4,FALSE)</f>
        <v>79.944</v>
      </c>
      <c r="K859" s="190"/>
      <c r="L859" s="197">
        <f t="shared" si="28"/>
        <v>71.9496</v>
      </c>
      <c r="S859" s="44"/>
    </row>
    <row r="860" spans="1:19" ht="15.6">
      <c r="A860" s="21"/>
      <c r="B860" s="110" t="s">
        <v>736</v>
      </c>
      <c r="C860" s="111" t="s">
        <v>739</v>
      </c>
      <c r="D860" s="164" t="s">
        <v>740</v>
      </c>
      <c r="E860" s="113"/>
      <c r="F860" s="114" t="s">
        <v>2516</v>
      </c>
      <c r="G860" s="110" t="str">
        <f t="shared" si="29"/>
        <v>4</v>
      </c>
      <c r="H860" s="114" t="str">
        <f>MID(F:F,9,2)</f>
        <v>4P</v>
      </c>
      <c r="I860" s="115">
        <f>VLOOKUP($H:$H,$M$5:$N$11,2,FALSE)</f>
        <v>66.62</v>
      </c>
      <c r="J860" s="115">
        <f>VLOOKUP($H:$H,$M$5:$P$11,4,FALSE)</f>
        <v>79.944</v>
      </c>
      <c r="K860" s="190"/>
      <c r="L860" s="197">
        <f t="shared" si="28"/>
        <v>71.9496</v>
      </c>
      <c r="S860" s="44"/>
    </row>
    <row r="861" spans="1:19" ht="15.6">
      <c r="A861" s="21"/>
      <c r="B861" s="110" t="s">
        <v>732</v>
      </c>
      <c r="C861" s="111" t="s">
        <v>734</v>
      </c>
      <c r="D861" s="164" t="s">
        <v>735</v>
      </c>
      <c r="E861" s="113"/>
      <c r="F861" s="114" t="s">
        <v>2515</v>
      </c>
      <c r="G861" s="110" t="str">
        <f t="shared" si="29"/>
        <v>4</v>
      </c>
      <c r="H861" s="114" t="str">
        <f>MID(F:F,9,2)</f>
        <v>4P</v>
      </c>
      <c r="I861" s="115">
        <f>VLOOKUP($H:$H,$M$5:$N$11,2,FALSE)</f>
        <v>66.62</v>
      </c>
      <c r="J861" s="115">
        <f>VLOOKUP($H:$H,$M$5:$P$11,4,FALSE)</f>
        <v>79.944</v>
      </c>
      <c r="K861" s="190"/>
      <c r="L861" s="197">
        <f t="shared" si="28"/>
        <v>71.9496</v>
      </c>
      <c r="S861" s="44"/>
    </row>
    <row r="862" spans="1:19" ht="15.6">
      <c r="A862" s="21"/>
      <c r="B862" s="110" t="s">
        <v>742</v>
      </c>
      <c r="C862" s="111" t="s">
        <v>743</v>
      </c>
      <c r="D862" s="164" t="s">
        <v>744</v>
      </c>
      <c r="E862" s="113"/>
      <c r="F862" s="114" t="s">
        <v>2518</v>
      </c>
      <c r="G862" s="110" t="str">
        <f t="shared" si="29"/>
        <v>4</v>
      </c>
      <c r="H862" s="114" t="str">
        <f>MID(F:F,9,2)</f>
        <v>4P</v>
      </c>
      <c r="I862" s="115">
        <f>VLOOKUP($H:$H,$M$5:$N$11,2,FALSE)</f>
        <v>66.62</v>
      </c>
      <c r="J862" s="115">
        <f>VLOOKUP($H:$H,$M$5:$P$11,4,FALSE)</f>
        <v>79.944</v>
      </c>
      <c r="K862" s="190"/>
      <c r="L862" s="197">
        <f t="shared" si="28"/>
        <v>71.9496</v>
      </c>
      <c r="S862" s="44"/>
    </row>
    <row r="863" spans="1:19" ht="15.6">
      <c r="A863" s="21"/>
      <c r="B863" s="110" t="s">
        <v>741</v>
      </c>
      <c r="C863" s="111" t="s">
        <v>3959</v>
      </c>
      <c r="D863" s="164" t="s">
        <v>3955</v>
      </c>
      <c r="E863" s="113"/>
      <c r="F863" s="114" t="s">
        <v>2517</v>
      </c>
      <c r="G863" s="110" t="str">
        <f t="shared" si="29"/>
        <v>6</v>
      </c>
      <c r="H863" s="114" t="str">
        <f>MID(F:F,9,2)</f>
        <v>6P</v>
      </c>
      <c r="I863" s="115">
        <f>VLOOKUP($H:$H,$M$5:$N$11,2,FALSE)</f>
        <v>99.95</v>
      </c>
      <c r="J863" s="115">
        <f>VLOOKUP($H:$H,$M$5:$P$11,4,FALSE)</f>
        <v>119.94</v>
      </c>
      <c r="K863" s="190"/>
      <c r="L863" s="197">
        <f t="shared" si="28"/>
        <v>107.946</v>
      </c>
      <c r="S863" s="44"/>
    </row>
    <row r="864" spans="1:19" ht="15.6">
      <c r="A864" s="21"/>
      <c r="B864" s="110" t="s">
        <v>3382</v>
      </c>
      <c r="C864" s="111" t="s">
        <v>3262</v>
      </c>
      <c r="D864" s="164" t="s">
        <v>3383</v>
      </c>
      <c r="E864" s="113"/>
      <c r="F864" s="114" t="s">
        <v>2522</v>
      </c>
      <c r="G864" s="110" t="str">
        <f t="shared" si="29"/>
        <v>4</v>
      </c>
      <c r="H864" s="114" t="str">
        <f>MID(F:F,9,2)</f>
        <v>4P</v>
      </c>
      <c r="I864" s="115">
        <f>VLOOKUP($H:$H,$M$5:$N$11,2,FALSE)</f>
        <v>66.62</v>
      </c>
      <c r="J864" s="115">
        <f>VLOOKUP($H:$H,$M$5:$P$11,4,FALSE)</f>
        <v>79.944</v>
      </c>
      <c r="K864" s="190"/>
      <c r="L864" s="197">
        <f t="shared" si="28"/>
        <v>71.9496</v>
      </c>
      <c r="S864" s="44"/>
    </row>
    <row r="865" spans="1:19" ht="15.6">
      <c r="A865" s="21"/>
      <c r="B865" s="110" t="s">
        <v>730</v>
      </c>
      <c r="C865" s="111" t="s">
        <v>731</v>
      </c>
      <c r="D865" s="164" t="s">
        <v>1086</v>
      </c>
      <c r="E865" s="113"/>
      <c r="F865" s="114" t="s">
        <v>2514</v>
      </c>
      <c r="G865" s="110" t="str">
        <f t="shared" si="29"/>
        <v>3</v>
      </c>
      <c r="H865" s="114" t="str">
        <f>MID(F:F,9,2)</f>
        <v>3P</v>
      </c>
      <c r="I865" s="115">
        <f>VLOOKUP($H:$H,$M$5:$N$11,2,FALSE)</f>
        <v>49.95</v>
      </c>
      <c r="J865" s="115">
        <f>VLOOKUP($H:$H,$M$5:$P$11,4,FALSE)</f>
        <v>59.94</v>
      </c>
      <c r="K865" s="190"/>
      <c r="L865" s="197">
        <f t="shared" si="28"/>
        <v>53.946</v>
      </c>
      <c r="S865" s="44"/>
    </row>
    <row r="866" spans="1:19" ht="15.6">
      <c r="A866" s="21"/>
      <c r="B866" s="110" t="s">
        <v>906</v>
      </c>
      <c r="C866" s="111" t="s">
        <v>4449</v>
      </c>
      <c r="D866" s="164" t="s">
        <v>4450</v>
      </c>
      <c r="E866" s="113"/>
      <c r="F866" s="114" t="s">
        <v>4451</v>
      </c>
      <c r="G866" s="110" t="str">
        <f t="shared" si="29"/>
        <v>4</v>
      </c>
      <c r="H866" s="114" t="str">
        <f>MID(F:F,9,2)</f>
        <v>4P</v>
      </c>
      <c r="I866" s="115">
        <f>VLOOKUP($H:$H,$M$5:$N$11,2,FALSE)</f>
        <v>66.62</v>
      </c>
      <c r="J866" s="115">
        <f>VLOOKUP($H:$H,$M$5:$P$11,4,FALSE)</f>
        <v>79.944</v>
      </c>
      <c r="K866" s="190"/>
      <c r="L866" s="197">
        <f t="shared" si="28"/>
        <v>71.9496</v>
      </c>
      <c r="S866" s="44"/>
    </row>
    <row r="867" spans="1:19" ht="15.6">
      <c r="A867" s="21"/>
      <c r="B867" s="110" t="s">
        <v>906</v>
      </c>
      <c r="C867" s="111" t="s">
        <v>4604</v>
      </c>
      <c r="D867" s="164" t="s">
        <v>4605</v>
      </c>
      <c r="E867" s="113"/>
      <c r="F867" s="114" t="s">
        <v>4603</v>
      </c>
      <c r="G867" s="110" t="str">
        <f t="shared" si="29"/>
        <v>3</v>
      </c>
      <c r="H867" s="114" t="str">
        <f>MID(F:F,9,2)</f>
        <v>3P</v>
      </c>
      <c r="I867" s="115">
        <f>VLOOKUP($H:$H,$M$5:$N$11,2,FALSE)</f>
        <v>49.95</v>
      </c>
      <c r="J867" s="115">
        <f>VLOOKUP($H:$H,$M$5:$P$11,4,FALSE)</f>
        <v>59.94</v>
      </c>
      <c r="K867" s="190"/>
      <c r="L867" s="197">
        <f t="shared" si="28"/>
        <v>53.946</v>
      </c>
      <c r="S867" s="44"/>
    </row>
    <row r="868" spans="1:19" ht="15.6">
      <c r="A868" s="21"/>
      <c r="B868" s="110" t="s">
        <v>906</v>
      </c>
      <c r="C868" s="111" t="s">
        <v>907</v>
      </c>
      <c r="D868" s="164"/>
      <c r="E868" s="113"/>
      <c r="F868" s="114" t="s">
        <v>2528</v>
      </c>
      <c r="G868" s="110" t="str">
        <f t="shared" si="29"/>
        <v>4</v>
      </c>
      <c r="H868" s="114" t="str">
        <f>MID(F:F,9,2)</f>
        <v>4P</v>
      </c>
      <c r="I868" s="115">
        <f>VLOOKUP($H:$H,$M$5:$N$11,2,FALSE)</f>
        <v>66.62</v>
      </c>
      <c r="J868" s="115">
        <f>VLOOKUP($H:$H,$M$5:$P$11,4,FALSE)</f>
        <v>79.944</v>
      </c>
      <c r="K868" s="190"/>
      <c r="L868" s="197">
        <f t="shared" si="28"/>
        <v>71.9496</v>
      </c>
      <c r="S868" s="44"/>
    </row>
    <row r="869" spans="1:19" ht="15.6">
      <c r="A869" s="21"/>
      <c r="B869" s="110" t="s">
        <v>914</v>
      </c>
      <c r="C869" s="111" t="s">
        <v>915</v>
      </c>
      <c r="D869" s="164" t="s">
        <v>916</v>
      </c>
      <c r="E869" s="113"/>
      <c r="F869" s="114" t="s">
        <v>2531</v>
      </c>
      <c r="G869" s="110" t="str">
        <f t="shared" si="29"/>
        <v>3</v>
      </c>
      <c r="H869" s="114" t="str">
        <f>MID(F:F,9,2)</f>
        <v>3P</v>
      </c>
      <c r="I869" s="115">
        <f>VLOOKUP($H:$H,$M$5:$N$11,2,FALSE)</f>
        <v>49.95</v>
      </c>
      <c r="J869" s="115">
        <f>VLOOKUP($H:$H,$M$5:$P$11,4,FALSE)</f>
        <v>59.94</v>
      </c>
      <c r="K869" s="190"/>
      <c r="L869" s="197">
        <f t="shared" si="28"/>
        <v>53.946</v>
      </c>
      <c r="S869" s="44"/>
    </row>
    <row r="870" spans="1:19" ht="15.6">
      <c r="A870" s="21"/>
      <c r="B870" s="110" t="s">
        <v>945</v>
      </c>
      <c r="C870" s="111" t="s">
        <v>946</v>
      </c>
      <c r="D870" s="164" t="s">
        <v>947</v>
      </c>
      <c r="E870" s="113"/>
      <c r="F870" s="114" t="s">
        <v>2532</v>
      </c>
      <c r="G870" s="110" t="str">
        <f t="shared" si="29"/>
        <v>4</v>
      </c>
      <c r="H870" s="114" t="str">
        <f>MID(F:F,9,2)</f>
        <v>4P</v>
      </c>
      <c r="I870" s="115">
        <f>VLOOKUP($H:$H,$M$5:$N$11,2,FALSE)</f>
        <v>66.62</v>
      </c>
      <c r="J870" s="115">
        <f>VLOOKUP($H:$H,$M$5:$P$11,4,FALSE)</f>
        <v>79.944</v>
      </c>
      <c r="K870" s="190"/>
      <c r="L870" s="197">
        <f t="shared" si="28"/>
        <v>71.9496</v>
      </c>
      <c r="S870" s="44"/>
    </row>
    <row r="871" spans="1:19" ht="15.6">
      <c r="A871" s="21"/>
      <c r="B871" s="110" t="s">
        <v>906</v>
      </c>
      <c r="C871" s="111" t="s">
        <v>3792</v>
      </c>
      <c r="D871" s="164" t="s">
        <v>3793</v>
      </c>
      <c r="E871" s="113"/>
      <c r="F871" s="114" t="s">
        <v>3794</v>
      </c>
      <c r="G871" s="110" t="str">
        <f t="shared" si="29"/>
        <v>6</v>
      </c>
      <c r="H871" s="114" t="str">
        <f>MID(F:F,9,2)</f>
        <v>6P</v>
      </c>
      <c r="I871" s="115">
        <f>VLOOKUP($H:$H,$M$5:$N$11,2,FALSE)</f>
        <v>99.95</v>
      </c>
      <c r="J871" s="115">
        <f>VLOOKUP($H:$H,$M$5:$P$11,4,FALSE)</f>
        <v>119.94</v>
      </c>
      <c r="K871" s="190"/>
      <c r="L871" s="197">
        <f t="shared" si="28"/>
        <v>107.946</v>
      </c>
      <c r="S871" s="44"/>
    </row>
    <row r="872" spans="1:19" ht="15.6">
      <c r="A872" s="21"/>
      <c r="B872" s="110" t="s">
        <v>908</v>
      </c>
      <c r="C872" s="111" t="s">
        <v>909</v>
      </c>
      <c r="D872" s="164" t="s">
        <v>910</v>
      </c>
      <c r="E872" s="113"/>
      <c r="F872" s="114" t="s">
        <v>2529</v>
      </c>
      <c r="G872" s="110" t="str">
        <f t="shared" si="29"/>
        <v>4</v>
      </c>
      <c r="H872" s="114" t="str">
        <f>MID(F:F,9,2)</f>
        <v>4P</v>
      </c>
      <c r="I872" s="115">
        <f>VLOOKUP($H:$H,$M$5:$N$11,2,FALSE)</f>
        <v>66.62</v>
      </c>
      <c r="J872" s="115">
        <f>VLOOKUP($H:$H,$M$5:$P$11,4,FALSE)</f>
        <v>79.944</v>
      </c>
      <c r="K872" s="190"/>
      <c r="L872" s="197">
        <f t="shared" si="28"/>
        <v>71.9496</v>
      </c>
      <c r="S872" s="44"/>
    </row>
    <row r="873" spans="1:19" ht="15.6">
      <c r="A873" s="21"/>
      <c r="B873" s="110" t="s">
        <v>911</v>
      </c>
      <c r="C873" s="111" t="s">
        <v>912</v>
      </c>
      <c r="D873" s="164" t="s">
        <v>913</v>
      </c>
      <c r="E873" s="113"/>
      <c r="F873" s="114" t="s">
        <v>2530</v>
      </c>
      <c r="G873" s="110" t="str">
        <f t="shared" si="29"/>
        <v>4</v>
      </c>
      <c r="H873" s="114" t="str">
        <f>MID(F:F,9,2)</f>
        <v>4P</v>
      </c>
      <c r="I873" s="115">
        <f>VLOOKUP($H:$H,$M$5:$N$11,2,FALSE)</f>
        <v>66.62</v>
      </c>
      <c r="J873" s="115">
        <f>VLOOKUP($H:$H,$M$5:$P$11,4,FALSE)</f>
        <v>79.944</v>
      </c>
      <c r="K873" s="190"/>
      <c r="L873" s="197">
        <f t="shared" si="28"/>
        <v>71.9496</v>
      </c>
      <c r="S873" s="44"/>
    </row>
    <row r="874" spans="1:19" ht="15.6">
      <c r="A874" s="34"/>
      <c r="B874" s="110" t="s">
        <v>948</v>
      </c>
      <c r="C874" s="111" t="s">
        <v>3755</v>
      </c>
      <c r="D874" s="164" t="s">
        <v>519</v>
      </c>
      <c r="E874" s="55"/>
      <c r="F874" s="114" t="s">
        <v>3761</v>
      </c>
      <c r="G874" s="110" t="str">
        <f t="shared" si="29"/>
        <v>5</v>
      </c>
      <c r="H874" s="114" t="str">
        <f>MID(F:F,9,2)</f>
        <v>5P</v>
      </c>
      <c r="I874" s="115">
        <f>VLOOKUP($H:$H,$M$5:$N$11,2,FALSE)</f>
        <v>83.28</v>
      </c>
      <c r="J874" s="115">
        <f>VLOOKUP($H:$H,$M$5:$P$11,4,FALSE)</f>
        <v>99.944328</v>
      </c>
      <c r="K874" s="193"/>
      <c r="L874" s="197">
        <f t="shared" si="28"/>
        <v>89.9498952</v>
      </c>
      <c r="S874" s="44"/>
    </row>
    <row r="875" spans="1:19" ht="15.6">
      <c r="A875" s="21"/>
      <c r="B875" s="110" t="s">
        <v>951</v>
      </c>
      <c r="C875" s="111" t="s">
        <v>952</v>
      </c>
      <c r="D875" s="164" t="s">
        <v>4226</v>
      </c>
      <c r="E875" s="113"/>
      <c r="F875" s="114" t="s">
        <v>2534</v>
      </c>
      <c r="G875" s="110" t="str">
        <f t="shared" si="29"/>
        <v>3</v>
      </c>
      <c r="H875" s="114" t="str">
        <f>MID(F:F,9,2)</f>
        <v>3P</v>
      </c>
      <c r="I875" s="115">
        <f>VLOOKUP($H:$H,$M$5:$N$11,2,FALSE)</f>
        <v>49.95</v>
      </c>
      <c r="J875" s="115">
        <f>VLOOKUP($H:$H,$M$5:$P$11,4,FALSE)</f>
        <v>59.94</v>
      </c>
      <c r="K875" s="190"/>
      <c r="L875" s="197">
        <f t="shared" si="28"/>
        <v>53.946</v>
      </c>
      <c r="S875" s="44"/>
    </row>
    <row r="876" spans="1:19" ht="15.6">
      <c r="A876" s="21"/>
      <c r="B876" s="110" t="s">
        <v>3644</v>
      </c>
      <c r="C876" s="111" t="s">
        <v>3645</v>
      </c>
      <c r="D876" s="164" t="s">
        <v>2976</v>
      </c>
      <c r="E876" s="113"/>
      <c r="F876" s="114" t="s">
        <v>2535</v>
      </c>
      <c r="G876" s="110" t="str">
        <f t="shared" si="29"/>
        <v>4</v>
      </c>
      <c r="H876" s="114" t="str">
        <f>MID(F:F,9,2)</f>
        <v>4P</v>
      </c>
      <c r="I876" s="115">
        <f>VLOOKUP($H:$H,$M$5:$N$11,2,FALSE)</f>
        <v>66.62</v>
      </c>
      <c r="J876" s="115">
        <f>VLOOKUP($H:$H,$M$5:$P$11,4,FALSE)</f>
        <v>79.944</v>
      </c>
      <c r="K876" s="190"/>
      <c r="L876" s="197">
        <f t="shared" si="28"/>
        <v>71.9496</v>
      </c>
      <c r="S876" s="44"/>
    </row>
    <row r="877" spans="1:19" ht="15.6">
      <c r="A877" s="21"/>
      <c r="B877" s="110" t="s">
        <v>949</v>
      </c>
      <c r="C877" s="111" t="s">
        <v>950</v>
      </c>
      <c r="D877" s="164" t="s">
        <v>4227</v>
      </c>
      <c r="E877" s="113"/>
      <c r="F877" s="114" t="s">
        <v>2533</v>
      </c>
      <c r="G877" s="110" t="str">
        <f t="shared" si="29"/>
        <v>3</v>
      </c>
      <c r="H877" s="114" t="str">
        <f>MID(F:F,9,2)</f>
        <v>3P</v>
      </c>
      <c r="I877" s="115">
        <f>VLOOKUP($H:$H,$M$5:$N$11,2,FALSE)</f>
        <v>49.95</v>
      </c>
      <c r="J877" s="115">
        <f>VLOOKUP($H:$H,$M$5:$P$11,4,FALSE)</f>
        <v>59.94</v>
      </c>
      <c r="K877" s="190"/>
      <c r="L877" s="197">
        <f t="shared" si="28"/>
        <v>53.946</v>
      </c>
      <c r="S877" s="44"/>
    </row>
    <row r="878" spans="1:19" ht="15.6">
      <c r="A878" s="21"/>
      <c r="B878" s="116" t="s">
        <v>3576</v>
      </c>
      <c r="C878" s="111" t="s">
        <v>3328</v>
      </c>
      <c r="D878" s="164" t="s">
        <v>3707</v>
      </c>
      <c r="E878" s="113"/>
      <c r="F878" s="114" t="s">
        <v>2592</v>
      </c>
      <c r="G878" s="110" t="str">
        <f t="shared" si="29"/>
        <v>4</v>
      </c>
      <c r="H878" s="114" t="str">
        <f>MID(F:F,9,2)</f>
        <v>4P</v>
      </c>
      <c r="I878" s="115">
        <f>VLOOKUP($H:$H,$M$5:$N$11,2,FALSE)</f>
        <v>66.62</v>
      </c>
      <c r="J878" s="115">
        <f>VLOOKUP($H:$H,$M$5:$P$11,4,FALSE)</f>
        <v>79.944</v>
      </c>
      <c r="K878" s="190"/>
      <c r="L878" s="197">
        <f t="shared" si="28"/>
        <v>71.9496</v>
      </c>
      <c r="S878" s="44"/>
    </row>
    <row r="879" spans="1:19" ht="15.6">
      <c r="A879" s="21"/>
      <c r="B879" s="110" t="s">
        <v>1075</v>
      </c>
      <c r="C879" s="111" t="s">
        <v>1076</v>
      </c>
      <c r="D879" s="164"/>
      <c r="E879" s="113"/>
      <c r="F879" s="114" t="s">
        <v>2593</v>
      </c>
      <c r="G879" s="110" t="str">
        <f t="shared" si="29"/>
        <v>4</v>
      </c>
      <c r="H879" s="114" t="str">
        <f>MID(F:F,9,2)</f>
        <v>4P</v>
      </c>
      <c r="I879" s="115">
        <f>VLOOKUP($H:$H,$M$5:$N$11,2,FALSE)</f>
        <v>66.62</v>
      </c>
      <c r="J879" s="115">
        <f>VLOOKUP($H:$H,$M$5:$P$11,4,FALSE)</f>
        <v>79.944</v>
      </c>
      <c r="K879" s="190"/>
      <c r="L879" s="197">
        <f t="shared" si="28"/>
        <v>71.9496</v>
      </c>
      <c r="S879" s="44"/>
    </row>
    <row r="880" spans="1:19" ht="15.6">
      <c r="A880" s="21"/>
      <c r="B880" s="110" t="s">
        <v>3570</v>
      </c>
      <c r="C880" s="111" t="s">
        <v>3581</v>
      </c>
      <c r="D880" s="164"/>
      <c r="E880" s="113"/>
      <c r="F880" s="114" t="s">
        <v>2590</v>
      </c>
      <c r="G880" s="110" t="str">
        <f t="shared" si="29"/>
        <v>4</v>
      </c>
      <c r="H880" s="114" t="str">
        <f>MID(F:F,9,2)</f>
        <v>4P</v>
      </c>
      <c r="I880" s="115">
        <f>VLOOKUP($H:$H,$M$5:$N$11,2,FALSE)</f>
        <v>66.62</v>
      </c>
      <c r="J880" s="115">
        <f>VLOOKUP($H:$H,$M$5:$P$11,4,FALSE)</f>
        <v>79.944</v>
      </c>
      <c r="K880" s="190"/>
      <c r="L880" s="197">
        <f t="shared" si="28"/>
        <v>71.9496</v>
      </c>
      <c r="S880" s="44"/>
    </row>
    <row r="881" spans="1:19" ht="15.6">
      <c r="A881" s="21"/>
      <c r="B881" s="110" t="s">
        <v>835</v>
      </c>
      <c r="C881" s="111" t="s">
        <v>836</v>
      </c>
      <c r="D881" s="164" t="s">
        <v>837</v>
      </c>
      <c r="E881" s="113"/>
      <c r="F881" s="114" t="s">
        <v>2573</v>
      </c>
      <c r="G881" s="110" t="str">
        <f t="shared" si="29"/>
        <v>4</v>
      </c>
      <c r="H881" s="114" t="str">
        <f>MID(F:F,9,2)</f>
        <v>4P</v>
      </c>
      <c r="I881" s="115">
        <f>VLOOKUP($H:$H,$M$5:$N$11,2,FALSE)</f>
        <v>66.62</v>
      </c>
      <c r="J881" s="115">
        <f>VLOOKUP($H:$H,$M$5:$P$11,4,FALSE)</f>
        <v>79.944</v>
      </c>
      <c r="K881" s="190"/>
      <c r="L881" s="197">
        <f t="shared" si="28"/>
        <v>71.9496</v>
      </c>
      <c r="S881" s="44"/>
    </row>
    <row r="882" spans="1:19" ht="15.6">
      <c r="A882" s="21"/>
      <c r="B882" s="110" t="s">
        <v>3522</v>
      </c>
      <c r="C882" s="111" t="s">
        <v>3523</v>
      </c>
      <c r="D882" s="164" t="s">
        <v>3524</v>
      </c>
      <c r="E882" s="113"/>
      <c r="F882" s="114" t="s">
        <v>2569</v>
      </c>
      <c r="G882" s="110" t="str">
        <f t="shared" si="29"/>
        <v>8</v>
      </c>
      <c r="H882" s="114" t="str">
        <f>MID(F:F,9,2)</f>
        <v>8P</v>
      </c>
      <c r="I882" s="115">
        <f>VLOOKUP($H:$H,$M$5:$N$11,2,FALSE)</f>
        <v>133.28</v>
      </c>
      <c r="J882" s="115">
        <f>VLOOKUP($H:$H,$M$5:$P$11,4,FALSE)</f>
        <v>159.9373328</v>
      </c>
      <c r="K882" s="190"/>
      <c r="L882" s="197">
        <f t="shared" si="28"/>
        <v>143.94359952000002</v>
      </c>
      <c r="S882" s="44"/>
    </row>
    <row r="883" spans="1:19" ht="15.6">
      <c r="A883" s="21"/>
      <c r="B883" s="110" t="s">
        <v>833</v>
      </c>
      <c r="C883" s="111" t="s">
        <v>834</v>
      </c>
      <c r="D883" s="164" t="s">
        <v>3595</v>
      </c>
      <c r="E883" s="113"/>
      <c r="F883" s="114" t="s">
        <v>2572</v>
      </c>
      <c r="G883" s="110" t="str">
        <f t="shared" si="29"/>
        <v>4</v>
      </c>
      <c r="H883" s="114" t="str">
        <f>MID(F:F,9,2)</f>
        <v>4P</v>
      </c>
      <c r="I883" s="115">
        <f>VLOOKUP($H:$H,$M$5:$N$11,2,FALSE)</f>
        <v>66.62</v>
      </c>
      <c r="J883" s="115">
        <f>VLOOKUP($H:$H,$M$5:$P$11,4,FALSE)</f>
        <v>79.944</v>
      </c>
      <c r="K883" s="190"/>
      <c r="L883" s="197">
        <f t="shared" si="28"/>
        <v>71.9496</v>
      </c>
      <c r="S883" s="44"/>
    </row>
    <row r="884" spans="1:19" ht="15.6">
      <c r="A884" s="21"/>
      <c r="B884" s="110" t="s">
        <v>3527</v>
      </c>
      <c r="C884" s="111" t="s">
        <v>3528</v>
      </c>
      <c r="D884" s="164" t="s">
        <v>3529</v>
      </c>
      <c r="E884" s="113"/>
      <c r="F884" s="114" t="s">
        <v>2571</v>
      </c>
      <c r="G884" s="110" t="str">
        <f t="shared" si="29"/>
        <v>4</v>
      </c>
      <c r="H884" s="114" t="str">
        <f>MID(F:F,9,2)</f>
        <v>4P</v>
      </c>
      <c r="I884" s="115">
        <f>VLOOKUP($H:$H,$M$5:$N$11,2,FALSE)</f>
        <v>66.62</v>
      </c>
      <c r="J884" s="115">
        <f>VLOOKUP($H:$H,$M$5:$P$11,4,FALSE)</f>
        <v>79.944</v>
      </c>
      <c r="K884" s="190"/>
      <c r="L884" s="197">
        <f t="shared" si="28"/>
        <v>71.9496</v>
      </c>
      <c r="S884" s="44"/>
    </row>
    <row r="885" spans="1:19" ht="15.6">
      <c r="A885" s="21"/>
      <c r="B885" s="110" t="s">
        <v>838</v>
      </c>
      <c r="C885" s="111" t="s">
        <v>839</v>
      </c>
      <c r="D885" s="164" t="s">
        <v>840</v>
      </c>
      <c r="E885" s="113"/>
      <c r="F885" s="114" t="s">
        <v>2574</v>
      </c>
      <c r="G885" s="110" t="str">
        <f t="shared" si="29"/>
        <v>4</v>
      </c>
      <c r="H885" s="114" t="str">
        <f>MID(F:F,9,2)</f>
        <v>4P</v>
      </c>
      <c r="I885" s="115">
        <f>VLOOKUP($H:$H,$M$5:$N$11,2,FALSE)</f>
        <v>66.62</v>
      </c>
      <c r="J885" s="115">
        <f>VLOOKUP($H:$H,$M$5:$P$11,4,FALSE)</f>
        <v>79.944</v>
      </c>
      <c r="K885" s="190"/>
      <c r="L885" s="197">
        <f t="shared" si="28"/>
        <v>71.9496</v>
      </c>
      <c r="S885" s="44"/>
    </row>
    <row r="886" spans="1:19" ht="15.6">
      <c r="A886" s="21"/>
      <c r="B886" s="110" t="s">
        <v>3576</v>
      </c>
      <c r="C886" s="111" t="s">
        <v>3525</v>
      </c>
      <c r="D886" s="164" t="s">
        <v>3526</v>
      </c>
      <c r="E886" s="113"/>
      <c r="F886" s="114" t="s">
        <v>2570</v>
      </c>
      <c r="G886" s="110" t="str">
        <f t="shared" si="29"/>
        <v>4</v>
      </c>
      <c r="H886" s="114" t="str">
        <f>MID(F:F,9,2)</f>
        <v>4P</v>
      </c>
      <c r="I886" s="115">
        <f>VLOOKUP($H:$H,$M$5:$N$11,2,FALSE)</f>
        <v>66.62</v>
      </c>
      <c r="J886" s="115">
        <f>VLOOKUP($H:$H,$M$5:$P$11,4,FALSE)</f>
        <v>79.944</v>
      </c>
      <c r="K886" s="190"/>
      <c r="L886" s="197">
        <f t="shared" si="28"/>
        <v>71.9496</v>
      </c>
      <c r="S886" s="44"/>
    </row>
    <row r="887" spans="1:19" ht="15.6">
      <c r="A887" s="21"/>
      <c r="B887" s="110" t="s">
        <v>3582</v>
      </c>
      <c r="C887" s="111" t="s">
        <v>3583</v>
      </c>
      <c r="D887" s="164"/>
      <c r="E887" s="113"/>
      <c r="F887" s="114" t="s">
        <v>2591</v>
      </c>
      <c r="G887" s="110" t="str">
        <f t="shared" si="29"/>
        <v>4</v>
      </c>
      <c r="H887" s="114" t="str">
        <f>MID(F:F,9,2)</f>
        <v>4P</v>
      </c>
      <c r="I887" s="115">
        <f>VLOOKUP($H:$H,$M$5:$N$11,2,FALSE)</f>
        <v>66.62</v>
      </c>
      <c r="J887" s="115">
        <f>VLOOKUP($H:$H,$M$5:$P$11,4,FALSE)</f>
        <v>79.944</v>
      </c>
      <c r="K887" s="190"/>
      <c r="L887" s="197">
        <f t="shared" si="28"/>
        <v>71.9496</v>
      </c>
      <c r="S887" s="44"/>
    </row>
    <row r="888" spans="1:19" ht="15.6">
      <c r="A888" s="21"/>
      <c r="B888" s="110" t="s">
        <v>144</v>
      </c>
      <c r="C888" s="111" t="s">
        <v>3974</v>
      </c>
      <c r="D888" s="164" t="s">
        <v>3838</v>
      </c>
      <c r="E888" s="113"/>
      <c r="F888" s="114" t="s">
        <v>3973</v>
      </c>
      <c r="G888" s="110" t="str">
        <f t="shared" si="29"/>
        <v>4</v>
      </c>
      <c r="H888" s="114" t="str">
        <f>MID(F:F,9,2)</f>
        <v>4P</v>
      </c>
      <c r="I888" s="115">
        <f>VLOOKUP($H:$H,$M$5:$N$11,2,FALSE)</f>
        <v>66.62</v>
      </c>
      <c r="J888" s="115">
        <f>VLOOKUP($H:$H,$M$5:$P$11,4,FALSE)</f>
        <v>79.944</v>
      </c>
      <c r="K888" s="190"/>
      <c r="L888" s="197">
        <f t="shared" si="28"/>
        <v>71.9496</v>
      </c>
      <c r="S888" s="44"/>
    </row>
    <row r="889" spans="1:19" ht="15.6">
      <c r="A889" s="21"/>
      <c r="B889" s="110" t="s">
        <v>3554</v>
      </c>
      <c r="C889" s="111" t="s">
        <v>3555</v>
      </c>
      <c r="D889" s="164" t="s">
        <v>3556</v>
      </c>
      <c r="E889" s="113"/>
      <c r="F889" s="114" t="s">
        <v>2581</v>
      </c>
      <c r="G889" s="110" t="str">
        <f t="shared" si="29"/>
        <v>4</v>
      </c>
      <c r="H889" s="114" t="str">
        <f>MID(F:F,9,2)</f>
        <v>4P</v>
      </c>
      <c r="I889" s="115">
        <f>VLOOKUP($H:$H,$M$5:$N$11,2,FALSE)</f>
        <v>66.62</v>
      </c>
      <c r="J889" s="115">
        <f>VLOOKUP($H:$H,$M$5:$P$11,4,FALSE)</f>
        <v>79.944</v>
      </c>
      <c r="K889" s="190"/>
      <c r="L889" s="197">
        <f t="shared" si="28"/>
        <v>71.9496</v>
      </c>
      <c r="S889" s="44"/>
    </row>
    <row r="890" spans="1:19" ht="15.6">
      <c r="A890" s="21"/>
      <c r="B890" s="110" t="s">
        <v>144</v>
      </c>
      <c r="C890" s="111" t="s">
        <v>3885</v>
      </c>
      <c r="D890" s="164" t="s">
        <v>3886</v>
      </c>
      <c r="E890" s="113"/>
      <c r="F890" s="114" t="s">
        <v>3887</v>
      </c>
      <c r="G890" s="110" t="str">
        <f t="shared" si="29"/>
        <v>4</v>
      </c>
      <c r="H890" s="114" t="str">
        <f>MID(F:F,9,2)</f>
        <v>4P</v>
      </c>
      <c r="I890" s="115">
        <f>VLOOKUP($H:$H,$M$5:$N$11,2,FALSE)</f>
        <v>66.62</v>
      </c>
      <c r="J890" s="115">
        <f>VLOOKUP($H:$H,$M$5:$P$11,4,FALSE)</f>
        <v>79.944</v>
      </c>
      <c r="K890" s="190"/>
      <c r="L890" s="197">
        <f t="shared" si="28"/>
        <v>71.9496</v>
      </c>
      <c r="S890" s="44"/>
    </row>
    <row r="891" spans="1:19" ht="15.6">
      <c r="A891" s="21"/>
      <c r="B891" s="110" t="s">
        <v>841</v>
      </c>
      <c r="C891" s="111" t="s">
        <v>842</v>
      </c>
      <c r="D891" s="164" t="s">
        <v>843</v>
      </c>
      <c r="E891" s="113"/>
      <c r="F891" s="114" t="s">
        <v>2575</v>
      </c>
      <c r="G891" s="110" t="str">
        <f t="shared" si="29"/>
        <v>4</v>
      </c>
      <c r="H891" s="114" t="str">
        <f>MID(F:F,9,2)</f>
        <v>4P</v>
      </c>
      <c r="I891" s="115">
        <f>VLOOKUP($H:$H,$M$5:$N$11,2,FALSE)</f>
        <v>66.62</v>
      </c>
      <c r="J891" s="115">
        <f>VLOOKUP($H:$H,$M$5:$P$11,4,FALSE)</f>
        <v>79.944</v>
      </c>
      <c r="K891" s="190"/>
      <c r="L891" s="197">
        <f t="shared" si="28"/>
        <v>71.9496</v>
      </c>
      <c r="S891" s="44"/>
    </row>
    <row r="892" spans="1:19" ht="15.6">
      <c r="A892" s="21"/>
      <c r="B892" s="110" t="s">
        <v>986</v>
      </c>
      <c r="C892" s="111" t="s">
        <v>5</v>
      </c>
      <c r="D892" s="164" t="s">
        <v>987</v>
      </c>
      <c r="E892" s="113"/>
      <c r="F892" s="114" t="s">
        <v>2578</v>
      </c>
      <c r="G892" s="110" t="str">
        <f t="shared" si="29"/>
        <v>6</v>
      </c>
      <c r="H892" s="114" t="str">
        <f>MID(F:F,9,2)</f>
        <v>6P</v>
      </c>
      <c r="I892" s="115">
        <f>VLOOKUP($H:$H,$M$5:$N$11,2,FALSE)</f>
        <v>99.95</v>
      </c>
      <c r="J892" s="115">
        <f>VLOOKUP($H:$H,$M$5:$P$11,4,FALSE)</f>
        <v>119.94</v>
      </c>
      <c r="K892" s="190"/>
      <c r="L892" s="197">
        <f t="shared" si="28"/>
        <v>107.946</v>
      </c>
      <c r="S892" s="44"/>
    </row>
    <row r="893" spans="1:19" ht="15.6">
      <c r="A893" s="21"/>
      <c r="B893" s="116" t="s">
        <v>3576</v>
      </c>
      <c r="C893" s="111" t="s">
        <v>4</v>
      </c>
      <c r="D893" s="164" t="s">
        <v>987</v>
      </c>
      <c r="E893" s="113"/>
      <c r="F893" s="117" t="s">
        <v>2577</v>
      </c>
      <c r="G893" s="110" t="str">
        <f t="shared" si="29"/>
        <v>7</v>
      </c>
      <c r="H893" s="114" t="str">
        <f>MID(F:F,9,2)</f>
        <v>7P</v>
      </c>
      <c r="I893" s="115">
        <f>VLOOKUP($H:$H,$M$5:$N$11,2,FALSE)</f>
        <v>116.62</v>
      </c>
      <c r="J893" s="115">
        <f>VLOOKUP($H:$H,$M$5:$P$11,4,FALSE)</f>
        <v>139.944</v>
      </c>
      <c r="K893" s="190"/>
      <c r="L893" s="197">
        <f t="shared" si="28"/>
        <v>125.94959999999999</v>
      </c>
      <c r="S893" s="44"/>
    </row>
    <row r="894" spans="1:19" ht="15.6">
      <c r="A894" s="21"/>
      <c r="B894" s="110" t="s">
        <v>988</v>
      </c>
      <c r="C894" s="111" t="s">
        <v>989</v>
      </c>
      <c r="D894" s="164"/>
      <c r="E894" s="113"/>
      <c r="F894" s="114" t="s">
        <v>2579</v>
      </c>
      <c r="G894" s="110" t="str">
        <f t="shared" si="29"/>
        <v>5</v>
      </c>
      <c r="H894" s="114" t="str">
        <f>MID(F:F,9,2)</f>
        <v>5P</v>
      </c>
      <c r="I894" s="115">
        <f>VLOOKUP($H:$H,$M$5:$N$11,2,FALSE)</f>
        <v>83.28</v>
      </c>
      <c r="J894" s="115">
        <f>VLOOKUP($H:$H,$M$5:$P$11,4,FALSE)</f>
        <v>99.944328</v>
      </c>
      <c r="K894" s="190"/>
      <c r="L894" s="197">
        <f t="shared" si="28"/>
        <v>89.9498952</v>
      </c>
      <c r="S894" s="44"/>
    </row>
    <row r="895" spans="1:19" ht="15.6">
      <c r="A895" s="21"/>
      <c r="B895" s="110" t="s">
        <v>144</v>
      </c>
      <c r="C895" s="111" t="s">
        <v>991</v>
      </c>
      <c r="D895" s="164" t="s">
        <v>4293</v>
      </c>
      <c r="E895" s="113"/>
      <c r="F895" s="114" t="s">
        <v>2580</v>
      </c>
      <c r="G895" s="110" t="str">
        <f t="shared" si="29"/>
        <v>4</v>
      </c>
      <c r="H895" s="114" t="str">
        <f>MID(F:F,9,2)</f>
        <v>4P</v>
      </c>
      <c r="I895" s="115">
        <f>VLOOKUP($H:$H,$M$5:$N$11,2,FALSE)</f>
        <v>66.62</v>
      </c>
      <c r="J895" s="115">
        <f>VLOOKUP($H:$H,$M$5:$P$11,4,FALSE)</f>
        <v>79.944</v>
      </c>
      <c r="K895" s="190"/>
      <c r="L895" s="197">
        <f t="shared" si="28"/>
        <v>71.9496</v>
      </c>
      <c r="S895" s="44"/>
    </row>
    <row r="896" spans="1:19" ht="15.6">
      <c r="A896" s="21"/>
      <c r="B896" s="110" t="s">
        <v>844</v>
      </c>
      <c r="C896" s="111" t="s">
        <v>901</v>
      </c>
      <c r="D896" s="164" t="s">
        <v>4293</v>
      </c>
      <c r="E896" s="113"/>
      <c r="F896" s="114" t="s">
        <v>2576</v>
      </c>
      <c r="G896" s="110" t="str">
        <f t="shared" si="29"/>
        <v>4</v>
      </c>
      <c r="H896" s="114" t="str">
        <f>MID(F:F,9,2)</f>
        <v>4P</v>
      </c>
      <c r="I896" s="115">
        <f>VLOOKUP($H:$H,$M$5:$N$11,2,FALSE)</f>
        <v>66.62</v>
      </c>
      <c r="J896" s="115">
        <f>VLOOKUP($H:$H,$M$5:$P$11,4,FALSE)</f>
        <v>79.944</v>
      </c>
      <c r="K896" s="190"/>
      <c r="L896" s="197">
        <f t="shared" si="28"/>
        <v>71.9496</v>
      </c>
      <c r="S896" s="44"/>
    </row>
    <row r="897" spans="1:19" ht="15.6">
      <c r="A897" s="21"/>
      <c r="B897" s="110" t="s">
        <v>144</v>
      </c>
      <c r="C897" s="111" t="s">
        <v>3789</v>
      </c>
      <c r="D897" s="164" t="s">
        <v>4292</v>
      </c>
      <c r="E897" s="113"/>
      <c r="F897" s="114" t="s">
        <v>3790</v>
      </c>
      <c r="G897" s="110" t="str">
        <f t="shared" si="29"/>
        <v>4</v>
      </c>
      <c r="H897" s="114" t="str">
        <f>MID(F:F,9,2)</f>
        <v>4P</v>
      </c>
      <c r="I897" s="115">
        <f>VLOOKUP($H:$H,$M$5:$N$11,2,FALSE)</f>
        <v>66.62</v>
      </c>
      <c r="J897" s="115">
        <f>VLOOKUP($H:$H,$M$5:$P$11,4,FALSE)</f>
        <v>79.944</v>
      </c>
      <c r="K897" s="190"/>
      <c r="L897" s="197">
        <f t="shared" si="28"/>
        <v>71.9496</v>
      </c>
      <c r="S897" s="44"/>
    </row>
    <row r="898" spans="1:19" ht="15.6">
      <c r="A898" s="21"/>
      <c r="B898" s="110" t="s">
        <v>144</v>
      </c>
      <c r="C898" s="111" t="s">
        <v>3918</v>
      </c>
      <c r="D898" s="164" t="s">
        <v>3919</v>
      </c>
      <c r="E898" s="113"/>
      <c r="F898" s="114">
        <v>28003</v>
      </c>
      <c r="G898" s="110" t="str">
        <f t="shared" si="29"/>
        <v>4</v>
      </c>
      <c r="H898" s="114" t="s">
        <v>4317</v>
      </c>
      <c r="I898" s="115">
        <f>VLOOKUP($H:$H,$M$5:$N$11,2,FALSE)</f>
        <v>66.62</v>
      </c>
      <c r="J898" s="115">
        <f>VLOOKUP($H:$H,$M$5:$P$11,4,FALSE)</f>
        <v>79.944</v>
      </c>
      <c r="K898" s="190"/>
      <c r="L898" s="197">
        <f t="shared" si="28"/>
        <v>71.9496</v>
      </c>
      <c r="S898" s="44"/>
    </row>
    <row r="899" spans="1:19" ht="15.6">
      <c r="A899" s="21"/>
      <c r="B899" s="110" t="s">
        <v>3557</v>
      </c>
      <c r="C899" s="111" t="s">
        <v>3558</v>
      </c>
      <c r="D899" s="164" t="s">
        <v>643</v>
      </c>
      <c r="E899" s="113"/>
      <c r="F899" s="114" t="s">
        <v>2583</v>
      </c>
      <c r="G899" s="110" t="str">
        <f t="shared" si="29"/>
        <v>3</v>
      </c>
      <c r="H899" s="114" t="str">
        <f>MID(F:F,9,2)</f>
        <v>3P</v>
      </c>
      <c r="I899" s="115">
        <f>VLOOKUP($H:$H,$M$5:$N$11,2,FALSE)</f>
        <v>49.95</v>
      </c>
      <c r="J899" s="115">
        <f>VLOOKUP($H:$H,$M$5:$P$11,4,FALSE)</f>
        <v>59.94</v>
      </c>
      <c r="K899" s="190"/>
      <c r="L899" s="197">
        <f t="shared" si="28"/>
        <v>53.946</v>
      </c>
      <c r="S899" s="44"/>
    </row>
    <row r="900" spans="1:19" ht="15.6">
      <c r="A900" s="21"/>
      <c r="B900" s="110" t="s">
        <v>3559</v>
      </c>
      <c r="C900" s="111" t="s">
        <v>3560</v>
      </c>
      <c r="D900" s="164" t="s">
        <v>3561</v>
      </c>
      <c r="E900" s="113"/>
      <c r="F900" s="114" t="s">
        <v>2584</v>
      </c>
      <c r="G900" s="110" t="str">
        <f t="shared" si="29"/>
        <v>4</v>
      </c>
      <c r="H900" s="114" t="str">
        <f>MID(F:F,9,2)</f>
        <v>4P</v>
      </c>
      <c r="I900" s="115">
        <f>VLOOKUP($H:$H,$M$5:$N$11,2,FALSE)</f>
        <v>66.62</v>
      </c>
      <c r="J900" s="115">
        <f>VLOOKUP($H:$H,$M$5:$P$11,4,FALSE)</f>
        <v>79.944</v>
      </c>
      <c r="K900" s="190"/>
      <c r="L900" s="197">
        <f t="shared" si="28"/>
        <v>71.9496</v>
      </c>
      <c r="S900" s="44"/>
    </row>
    <row r="901" spans="1:19" ht="15.6">
      <c r="A901" s="21"/>
      <c r="B901" s="116" t="s">
        <v>3576</v>
      </c>
      <c r="C901" s="111" t="s">
        <v>3560</v>
      </c>
      <c r="D901" s="164" t="s">
        <v>477</v>
      </c>
      <c r="E901" s="113"/>
      <c r="F901" s="117" t="s">
        <v>2586</v>
      </c>
      <c r="G901" s="110" t="str">
        <f t="shared" si="29"/>
        <v>6</v>
      </c>
      <c r="H901" s="114" t="str">
        <f>MID(F:F,9,2)</f>
        <v>6P</v>
      </c>
      <c r="I901" s="115">
        <f>VLOOKUP($H:$H,$M$5:$N$11,2,FALSE)</f>
        <v>99.95</v>
      </c>
      <c r="J901" s="115">
        <f>VLOOKUP($H:$H,$M$5:$P$11,4,FALSE)</f>
        <v>119.94</v>
      </c>
      <c r="K901" s="190"/>
      <c r="L901" s="197">
        <f t="shared" si="28"/>
        <v>107.946</v>
      </c>
      <c r="S901" s="44"/>
    </row>
    <row r="902" spans="1:19" ht="15.6">
      <c r="A902" s="21"/>
      <c r="B902" s="110" t="s">
        <v>3562</v>
      </c>
      <c r="C902" s="111" t="s">
        <v>3563</v>
      </c>
      <c r="D902" s="164" t="s">
        <v>3564</v>
      </c>
      <c r="E902" s="113"/>
      <c r="F902" s="114" t="s">
        <v>2585</v>
      </c>
      <c r="G902" s="110" t="str">
        <f t="shared" si="29"/>
        <v>4</v>
      </c>
      <c r="H902" s="114" t="str">
        <f>MID(F:F,9,2)</f>
        <v>4P</v>
      </c>
      <c r="I902" s="115">
        <f>VLOOKUP($H:$H,$M$5:$N$11,2,FALSE)</f>
        <v>66.62</v>
      </c>
      <c r="J902" s="115">
        <f>VLOOKUP($H:$H,$M$5:$P$11,4,FALSE)</f>
        <v>79.944</v>
      </c>
      <c r="K902" s="190"/>
      <c r="L902" s="197">
        <f aca="true" t="shared" si="30" ref="L902:L965">J902*0.9</f>
        <v>71.9496</v>
      </c>
      <c r="S902" s="44"/>
    </row>
    <row r="903" spans="1:19" ht="15.6">
      <c r="A903" s="21"/>
      <c r="B903" s="116" t="s">
        <v>3522</v>
      </c>
      <c r="C903" s="111" t="s">
        <v>763</v>
      </c>
      <c r="D903" s="164" t="s">
        <v>764</v>
      </c>
      <c r="E903" s="113"/>
      <c r="F903" s="117" t="s">
        <v>2587</v>
      </c>
      <c r="G903" s="110" t="str">
        <f t="shared" si="29"/>
        <v>5</v>
      </c>
      <c r="H903" s="114" t="str">
        <f>MID(F:F,9,2)</f>
        <v>5P</v>
      </c>
      <c r="I903" s="115">
        <f>VLOOKUP($H:$H,$M$5:$N$11,2,FALSE)</f>
        <v>83.28</v>
      </c>
      <c r="J903" s="115">
        <f>VLOOKUP($H:$H,$M$5:$P$11,4,FALSE)</f>
        <v>99.944328</v>
      </c>
      <c r="K903" s="190"/>
      <c r="L903" s="197">
        <f t="shared" si="30"/>
        <v>89.9498952</v>
      </c>
      <c r="S903" s="44"/>
    </row>
    <row r="904" spans="1:19" ht="15.6">
      <c r="A904" s="21"/>
      <c r="B904" s="118" t="s">
        <v>3593</v>
      </c>
      <c r="C904" s="119" t="s">
        <v>3594</v>
      </c>
      <c r="D904" s="165" t="s">
        <v>625</v>
      </c>
      <c r="E904" s="113"/>
      <c r="F904" s="121" t="s">
        <v>2566</v>
      </c>
      <c r="G904" s="118" t="str">
        <f t="shared" si="29"/>
        <v>4</v>
      </c>
      <c r="H904" s="121" t="str">
        <f>MID(F:F,9,2)</f>
        <v>4P</v>
      </c>
      <c r="I904" s="122">
        <f>VLOOKUP($H:$H,$M$5:$N$11,2,FALSE)</f>
        <v>66.62</v>
      </c>
      <c r="J904" s="122">
        <f>VLOOKUP($H:$H,$M$5:$P$11,4,FALSE)</f>
        <v>79.944</v>
      </c>
      <c r="K904" s="190"/>
      <c r="L904" s="197">
        <f t="shared" si="30"/>
        <v>71.9496</v>
      </c>
      <c r="S904" s="44"/>
    </row>
    <row r="905" spans="1:19" ht="15.6">
      <c r="A905" s="21"/>
      <c r="B905" s="110" t="s">
        <v>3576</v>
      </c>
      <c r="C905" s="111" t="s">
        <v>3577</v>
      </c>
      <c r="D905" s="164" t="s">
        <v>4027</v>
      </c>
      <c r="E905" s="113"/>
      <c r="F905" s="114" t="s">
        <v>2564</v>
      </c>
      <c r="G905" s="110" t="str">
        <f t="shared" si="29"/>
        <v>4</v>
      </c>
      <c r="H905" s="114" t="str">
        <f>MID(F:F,9,2)</f>
        <v>4P</v>
      </c>
      <c r="I905" s="115">
        <f>VLOOKUP($H:$H,$M$5:$N$11,2,FALSE)</f>
        <v>66.62</v>
      </c>
      <c r="J905" s="115">
        <f>VLOOKUP($H:$H,$M$5:$P$11,4,FALSE)</f>
        <v>79.944</v>
      </c>
      <c r="K905" s="190"/>
      <c r="L905" s="197">
        <f t="shared" si="30"/>
        <v>71.9496</v>
      </c>
      <c r="S905" s="44"/>
    </row>
    <row r="906" spans="1:19" ht="15.6">
      <c r="A906" s="21"/>
      <c r="B906" s="110" t="s">
        <v>990</v>
      </c>
      <c r="C906" s="111" t="s">
        <v>3520</v>
      </c>
      <c r="D906" s="164" t="s">
        <v>3521</v>
      </c>
      <c r="E906" s="113"/>
      <c r="F906" s="114" t="s">
        <v>2568</v>
      </c>
      <c r="G906" s="110" t="str">
        <f t="shared" si="29"/>
        <v>4</v>
      </c>
      <c r="H906" s="114" t="str">
        <f>MID(F:F,9,2)</f>
        <v>4P</v>
      </c>
      <c r="I906" s="115">
        <f>VLOOKUP($H:$H,$M$5:$N$11,2,FALSE)</f>
        <v>66.62</v>
      </c>
      <c r="J906" s="115">
        <f>VLOOKUP($H:$H,$M$5:$P$11,4,FALSE)</f>
        <v>79.944</v>
      </c>
      <c r="K906" s="190"/>
      <c r="L906" s="197">
        <f t="shared" si="30"/>
        <v>71.9496</v>
      </c>
      <c r="S906" s="44"/>
    </row>
    <row r="907" spans="1:19" ht="15.6">
      <c r="A907" s="21"/>
      <c r="B907" s="110" t="s">
        <v>3578</v>
      </c>
      <c r="C907" s="111" t="s">
        <v>3579</v>
      </c>
      <c r="D907" s="164" t="s">
        <v>3580</v>
      </c>
      <c r="E907" s="113"/>
      <c r="F907" s="114" t="s">
        <v>2565</v>
      </c>
      <c r="G907" s="110" t="str">
        <f aca="true" t="shared" si="31" ref="G907:G970">LEFT(H907,1)</f>
        <v>4</v>
      </c>
      <c r="H907" s="114" t="str">
        <f>MID(F:F,9,2)</f>
        <v>4P</v>
      </c>
      <c r="I907" s="115">
        <f>VLOOKUP($H:$H,$M$5:$N$11,2,FALSE)</f>
        <v>66.62</v>
      </c>
      <c r="J907" s="115">
        <f>VLOOKUP($H:$H,$M$5:$P$11,4,FALSE)</f>
        <v>79.944</v>
      </c>
      <c r="K907" s="190"/>
      <c r="L907" s="197">
        <f t="shared" si="30"/>
        <v>71.9496</v>
      </c>
      <c r="S907" s="44"/>
    </row>
    <row r="908" spans="1:19" ht="15.6">
      <c r="A908" s="21"/>
      <c r="B908" s="110" t="s">
        <v>3567</v>
      </c>
      <c r="C908" s="111" t="s">
        <v>3568</v>
      </c>
      <c r="D908" s="164" t="s">
        <v>3569</v>
      </c>
      <c r="E908" s="113"/>
      <c r="F908" s="114" t="s">
        <v>2589</v>
      </c>
      <c r="G908" s="110" t="str">
        <f t="shared" si="31"/>
        <v>5</v>
      </c>
      <c r="H908" s="114" t="str">
        <f>MID(F:F,9,2)</f>
        <v>5P</v>
      </c>
      <c r="I908" s="115">
        <f>VLOOKUP($H:$H,$M$5:$N$11,2,FALSE)</f>
        <v>83.28</v>
      </c>
      <c r="J908" s="115">
        <f>VLOOKUP($H:$H,$M$5:$P$11,4,FALSE)</f>
        <v>99.944328</v>
      </c>
      <c r="K908" s="190"/>
      <c r="L908" s="197">
        <f t="shared" si="30"/>
        <v>89.9498952</v>
      </c>
      <c r="S908" s="44"/>
    </row>
    <row r="909" spans="1:19" ht="15.6">
      <c r="A909" s="21"/>
      <c r="B909" s="110" t="s">
        <v>3576</v>
      </c>
      <c r="C909" s="111" t="s">
        <v>3566</v>
      </c>
      <c r="D909" s="164" t="s">
        <v>4294</v>
      </c>
      <c r="E909" s="113"/>
      <c r="F909" s="114" t="s">
        <v>2588</v>
      </c>
      <c r="G909" s="110" t="str">
        <f t="shared" si="31"/>
        <v>4</v>
      </c>
      <c r="H909" s="114" t="str">
        <f>MID(F:F,9,2)</f>
        <v>4P</v>
      </c>
      <c r="I909" s="115">
        <f>VLOOKUP($H:$H,$M$5:$N$11,2,FALSE)</f>
        <v>66.62</v>
      </c>
      <c r="J909" s="115">
        <f>VLOOKUP($H:$H,$M$5:$P$11,4,FALSE)</f>
        <v>79.944</v>
      </c>
      <c r="K909" s="190"/>
      <c r="L909" s="197">
        <f t="shared" si="30"/>
        <v>71.9496</v>
      </c>
      <c r="S909" s="44"/>
    </row>
    <row r="910" spans="1:19" ht="15.6">
      <c r="A910" s="34"/>
      <c r="B910" s="110" t="s">
        <v>1017</v>
      </c>
      <c r="C910" s="111" t="s">
        <v>1018</v>
      </c>
      <c r="D910" s="164" t="s">
        <v>1019</v>
      </c>
      <c r="E910" s="55"/>
      <c r="F910" s="114" t="s">
        <v>2596</v>
      </c>
      <c r="G910" s="110" t="str">
        <f t="shared" si="31"/>
        <v>8</v>
      </c>
      <c r="H910" s="114" t="str">
        <f>MID(F:F,9,2)</f>
        <v>8P</v>
      </c>
      <c r="I910" s="115">
        <f>VLOOKUP($H:$H,$M$5:$N$11,2,FALSE)</f>
        <v>133.28</v>
      </c>
      <c r="J910" s="115">
        <f>VLOOKUP($H:$H,$M$5:$P$11,4,FALSE)</f>
        <v>159.9373328</v>
      </c>
      <c r="K910" s="193"/>
      <c r="L910" s="197">
        <f t="shared" si="30"/>
        <v>143.94359952000002</v>
      </c>
      <c r="S910" s="44"/>
    </row>
    <row r="911" spans="1:19" ht="15.6">
      <c r="A911" s="21"/>
      <c r="B911" s="110" t="s">
        <v>1020</v>
      </c>
      <c r="C911" s="111" t="s">
        <v>1021</v>
      </c>
      <c r="D911" s="164" t="s">
        <v>4028</v>
      </c>
      <c r="E911" s="113"/>
      <c r="F911" s="114" t="s">
        <v>2597</v>
      </c>
      <c r="G911" s="110" t="str">
        <f t="shared" si="31"/>
        <v>4</v>
      </c>
      <c r="H911" s="114" t="str">
        <f>MID(F:F,9,2)</f>
        <v>4P</v>
      </c>
      <c r="I911" s="115">
        <f>VLOOKUP($H:$H,$M$5:$N$11,2,FALSE)</f>
        <v>66.62</v>
      </c>
      <c r="J911" s="115">
        <f>VLOOKUP($H:$H,$M$5:$P$11,4,FALSE)</f>
        <v>79.944</v>
      </c>
      <c r="K911" s="190"/>
      <c r="L911" s="197">
        <f t="shared" si="30"/>
        <v>71.9496</v>
      </c>
      <c r="S911" s="44"/>
    </row>
    <row r="912" spans="1:19" ht="15.6">
      <c r="A912" s="21"/>
      <c r="B912" s="110" t="s">
        <v>1002</v>
      </c>
      <c r="C912" s="111" t="s">
        <v>1003</v>
      </c>
      <c r="D912" s="164" t="s">
        <v>1004</v>
      </c>
      <c r="E912" s="113"/>
      <c r="F912" s="114" t="s">
        <v>2594</v>
      </c>
      <c r="G912" s="110" t="str">
        <f t="shared" si="31"/>
        <v>4</v>
      </c>
      <c r="H912" s="114" t="str">
        <f>MID(F:F,9,2)</f>
        <v>4P</v>
      </c>
      <c r="I912" s="115">
        <f>VLOOKUP($H:$H,$M$5:$N$11,2,FALSE)</f>
        <v>66.62</v>
      </c>
      <c r="J912" s="115">
        <f>VLOOKUP($H:$H,$M$5:$P$11,4,FALSE)</f>
        <v>79.944</v>
      </c>
      <c r="K912" s="190"/>
      <c r="L912" s="197">
        <f t="shared" si="30"/>
        <v>71.9496</v>
      </c>
      <c r="S912" s="44"/>
    </row>
    <row r="913" spans="1:19" ht="15.6">
      <c r="A913" s="21"/>
      <c r="B913" s="110" t="s">
        <v>1005</v>
      </c>
      <c r="C913" s="111" t="s">
        <v>1006</v>
      </c>
      <c r="D913" s="164" t="s">
        <v>1007</v>
      </c>
      <c r="E913" s="113"/>
      <c r="F913" s="114" t="s">
        <v>2595</v>
      </c>
      <c r="G913" s="110" t="str">
        <f t="shared" si="31"/>
        <v>4</v>
      </c>
      <c r="H913" s="114" t="str">
        <f>MID(F:F,9,2)</f>
        <v>4P</v>
      </c>
      <c r="I913" s="115">
        <f>VLOOKUP($H:$H,$M$5:$N$11,2,FALSE)</f>
        <v>66.62</v>
      </c>
      <c r="J913" s="115">
        <f>VLOOKUP($H:$H,$M$5:$P$11,4,FALSE)</f>
        <v>79.944</v>
      </c>
      <c r="K913" s="190"/>
      <c r="L913" s="197">
        <f t="shared" si="30"/>
        <v>71.9496</v>
      </c>
      <c r="S913" s="44"/>
    </row>
    <row r="914" spans="1:19" ht="15.6">
      <c r="A914" s="21"/>
      <c r="B914" s="110" t="s">
        <v>986</v>
      </c>
      <c r="C914" s="111" t="s">
        <v>3574</v>
      </c>
      <c r="D914" s="164"/>
      <c r="E914" s="113"/>
      <c r="F914" s="114" t="s">
        <v>2582</v>
      </c>
      <c r="G914" s="110" t="str">
        <f t="shared" si="31"/>
        <v>4</v>
      </c>
      <c r="H914" s="114" t="str">
        <f>MID(F:F,9,2)</f>
        <v>4P</v>
      </c>
      <c r="I914" s="115">
        <f>VLOOKUP($H:$H,$M$5:$N$11,2,FALSE)</f>
        <v>66.62</v>
      </c>
      <c r="J914" s="115">
        <f>VLOOKUP($H:$H,$M$5:$P$11,4,FALSE)</f>
        <v>79.944</v>
      </c>
      <c r="K914" s="190"/>
      <c r="L914" s="197">
        <f t="shared" si="30"/>
        <v>71.9496</v>
      </c>
      <c r="S914" s="44"/>
    </row>
    <row r="915" spans="1:19" ht="15.6">
      <c r="A915" s="34"/>
      <c r="B915" s="110" t="s">
        <v>3596</v>
      </c>
      <c r="C915" s="111" t="s">
        <v>603</v>
      </c>
      <c r="D915" s="164" t="s">
        <v>3597</v>
      </c>
      <c r="E915" s="55"/>
      <c r="F915" s="114" t="s">
        <v>2567</v>
      </c>
      <c r="G915" s="110" t="str">
        <f t="shared" si="31"/>
        <v>4</v>
      </c>
      <c r="H915" s="114" t="str">
        <f>MID(F:F,9,2)</f>
        <v>4P</v>
      </c>
      <c r="I915" s="115">
        <f>VLOOKUP($H:$H,$M$5:$N$11,2,FALSE)</f>
        <v>66.62</v>
      </c>
      <c r="J915" s="115">
        <f>VLOOKUP($H:$H,$M$5:$P$11,4,FALSE)</f>
        <v>79.944</v>
      </c>
      <c r="K915" s="193"/>
      <c r="L915" s="197">
        <f t="shared" si="30"/>
        <v>71.9496</v>
      </c>
      <c r="S915" s="44"/>
    </row>
    <row r="916" spans="1:19" ht="15.6">
      <c r="A916" s="21"/>
      <c r="B916" s="110" t="s">
        <v>3636</v>
      </c>
      <c r="C916" s="111" t="s">
        <v>3637</v>
      </c>
      <c r="D916" s="164" t="s">
        <v>4232</v>
      </c>
      <c r="E916" s="113"/>
      <c r="F916" s="114" t="s">
        <v>2550</v>
      </c>
      <c r="G916" s="110" t="str">
        <f t="shared" si="31"/>
        <v>4</v>
      </c>
      <c r="H916" s="114" t="str">
        <f>MID(F:F,9,2)</f>
        <v>4P</v>
      </c>
      <c r="I916" s="115">
        <f>VLOOKUP($H:$H,$M$5:$N$11,2,FALSE)</f>
        <v>66.62</v>
      </c>
      <c r="J916" s="115">
        <f>VLOOKUP($H:$H,$M$5:$P$11,4,FALSE)</f>
        <v>79.944</v>
      </c>
      <c r="K916" s="190"/>
      <c r="L916" s="197">
        <f t="shared" si="30"/>
        <v>71.9496</v>
      </c>
      <c r="S916" s="44"/>
    </row>
    <row r="917" spans="1:19" ht="15.6">
      <c r="A917" s="21"/>
      <c r="B917" s="110" t="s">
        <v>3632</v>
      </c>
      <c r="C917" s="111" t="s">
        <v>3633</v>
      </c>
      <c r="D917" s="164" t="s">
        <v>4233</v>
      </c>
      <c r="E917" s="113"/>
      <c r="F917" s="114" t="s">
        <v>2548</v>
      </c>
      <c r="G917" s="110" t="str">
        <f t="shared" si="31"/>
        <v>3</v>
      </c>
      <c r="H917" s="114" t="str">
        <f>MID(F:F,9,2)</f>
        <v>3P</v>
      </c>
      <c r="I917" s="115">
        <f>VLOOKUP($H:$H,$M$5:$N$11,2,FALSE)</f>
        <v>49.95</v>
      </c>
      <c r="J917" s="115">
        <f>VLOOKUP($H:$H,$M$5:$P$11,4,FALSE)</f>
        <v>59.94</v>
      </c>
      <c r="K917" s="190"/>
      <c r="L917" s="197">
        <f t="shared" si="30"/>
        <v>53.946</v>
      </c>
      <c r="S917" s="44"/>
    </row>
    <row r="918" spans="1:19" ht="15.6">
      <c r="A918" s="21"/>
      <c r="B918" s="110" t="s">
        <v>3470</v>
      </c>
      <c r="C918" s="111" t="s">
        <v>3471</v>
      </c>
      <c r="D918" s="164"/>
      <c r="E918" s="113"/>
      <c r="F918" s="114" t="s">
        <v>2540</v>
      </c>
      <c r="G918" s="110" t="str">
        <f t="shared" si="31"/>
        <v>4</v>
      </c>
      <c r="H918" s="114" t="str">
        <f>MID(F:F,9,2)</f>
        <v>4P</v>
      </c>
      <c r="I918" s="115">
        <f>VLOOKUP($H:$H,$M$5:$N$11,2,FALSE)</f>
        <v>66.62</v>
      </c>
      <c r="J918" s="115">
        <f>VLOOKUP($H:$H,$M$5:$P$11,4,FALSE)</f>
        <v>79.944</v>
      </c>
      <c r="K918" s="190"/>
      <c r="L918" s="197">
        <f t="shared" si="30"/>
        <v>71.9496</v>
      </c>
      <c r="S918" s="44"/>
    </row>
    <row r="919" spans="1:19" ht="15.6">
      <c r="A919" s="21"/>
      <c r="B919" s="110" t="s">
        <v>3468</v>
      </c>
      <c r="C919" s="111" t="s">
        <v>3469</v>
      </c>
      <c r="D919" s="164"/>
      <c r="E919" s="113"/>
      <c r="F919" s="114" t="s">
        <v>2539</v>
      </c>
      <c r="G919" s="110" t="str">
        <f t="shared" si="31"/>
        <v>4</v>
      </c>
      <c r="H919" s="114" t="str">
        <f>MID(F:F,9,2)</f>
        <v>4P</v>
      </c>
      <c r="I919" s="115">
        <f>VLOOKUP($H:$H,$M$5:$N$11,2,FALSE)</f>
        <v>66.62</v>
      </c>
      <c r="J919" s="115">
        <f>VLOOKUP($H:$H,$M$5:$P$11,4,FALSE)</f>
        <v>79.944</v>
      </c>
      <c r="K919" s="190"/>
      <c r="L919" s="197">
        <f t="shared" si="30"/>
        <v>71.9496</v>
      </c>
      <c r="S919" s="44"/>
    </row>
    <row r="920" spans="1:19" ht="15.6">
      <c r="A920" s="21"/>
      <c r="B920" s="110" t="s">
        <v>3648</v>
      </c>
      <c r="C920" s="111" t="s">
        <v>3649</v>
      </c>
      <c r="D920" s="164" t="s">
        <v>4234</v>
      </c>
      <c r="E920" s="113"/>
      <c r="F920" s="114" t="s">
        <v>2537</v>
      </c>
      <c r="G920" s="110" t="str">
        <f t="shared" si="31"/>
        <v>4</v>
      </c>
      <c r="H920" s="114" t="str">
        <f>MID(F:F,9,2)</f>
        <v>4P</v>
      </c>
      <c r="I920" s="115">
        <f>VLOOKUP($H:$H,$M$5:$N$11,2,FALSE)</f>
        <v>66.62</v>
      </c>
      <c r="J920" s="115">
        <f>VLOOKUP($H:$H,$M$5:$P$11,4,FALSE)</f>
        <v>79.944</v>
      </c>
      <c r="K920" s="190"/>
      <c r="L920" s="197">
        <f t="shared" si="30"/>
        <v>71.9496</v>
      </c>
      <c r="S920" s="44"/>
    </row>
    <row r="921" spans="1:19" ht="15.6">
      <c r="A921" s="21"/>
      <c r="B921" s="110" t="s">
        <v>3646</v>
      </c>
      <c r="C921" s="111" t="s">
        <v>3647</v>
      </c>
      <c r="D921" s="164"/>
      <c r="E921" s="113"/>
      <c r="F921" s="114" t="s">
        <v>2536</v>
      </c>
      <c r="G921" s="110" t="str">
        <f t="shared" si="31"/>
        <v>4</v>
      </c>
      <c r="H921" s="114" t="str">
        <f>MID(F:F,9,2)</f>
        <v>4P</v>
      </c>
      <c r="I921" s="115">
        <f>VLOOKUP($H:$H,$M$5:$N$11,2,FALSE)</f>
        <v>66.62</v>
      </c>
      <c r="J921" s="115">
        <f>VLOOKUP($H:$H,$M$5:$P$11,4,FALSE)</f>
        <v>79.944</v>
      </c>
      <c r="K921" s="190"/>
      <c r="L921" s="197">
        <f t="shared" si="30"/>
        <v>71.9496</v>
      </c>
      <c r="S921" s="44"/>
    </row>
    <row r="922" spans="1:19" ht="15.6">
      <c r="A922" s="21"/>
      <c r="B922" s="110" t="s">
        <v>3474</v>
      </c>
      <c r="C922" s="111" t="s">
        <v>3475</v>
      </c>
      <c r="D922" s="164"/>
      <c r="E922" s="113"/>
      <c r="F922" s="114" t="s">
        <v>2542</v>
      </c>
      <c r="G922" s="110" t="str">
        <f t="shared" si="31"/>
        <v>4</v>
      </c>
      <c r="H922" s="114" t="str">
        <f>MID(F:F,9,2)</f>
        <v>4P</v>
      </c>
      <c r="I922" s="115">
        <f>VLOOKUP($H:$H,$M$5:$N$11,2,FALSE)</f>
        <v>66.62</v>
      </c>
      <c r="J922" s="115">
        <f>VLOOKUP($H:$H,$M$5:$P$11,4,FALSE)</f>
        <v>79.944</v>
      </c>
      <c r="K922" s="190"/>
      <c r="L922" s="197">
        <f t="shared" si="30"/>
        <v>71.9496</v>
      </c>
      <c r="S922" s="44"/>
    </row>
    <row r="923" spans="1:19" ht="15.6">
      <c r="A923" s="21"/>
      <c r="B923" s="110" t="s">
        <v>3472</v>
      </c>
      <c r="C923" s="111" t="s">
        <v>3473</v>
      </c>
      <c r="D923" s="164"/>
      <c r="E923" s="113"/>
      <c r="F923" s="114" t="s">
        <v>2541</v>
      </c>
      <c r="G923" s="110" t="str">
        <f t="shared" si="31"/>
        <v>4</v>
      </c>
      <c r="H923" s="114" t="str">
        <f>MID(F:F,9,2)</f>
        <v>4P</v>
      </c>
      <c r="I923" s="115">
        <f>VLOOKUP($H:$H,$M$5:$N$11,2,FALSE)</f>
        <v>66.62</v>
      </c>
      <c r="J923" s="115">
        <f>VLOOKUP($H:$H,$M$5:$P$11,4,FALSE)</f>
        <v>79.944</v>
      </c>
      <c r="K923" s="190"/>
      <c r="L923" s="197">
        <f t="shared" si="30"/>
        <v>71.9496</v>
      </c>
      <c r="S923" s="44"/>
    </row>
    <row r="924" spans="1:19" ht="15.6">
      <c r="A924" s="21"/>
      <c r="B924" s="110" t="s">
        <v>3634</v>
      </c>
      <c r="C924" s="111" t="s">
        <v>3635</v>
      </c>
      <c r="D924" s="164" t="s">
        <v>4229</v>
      </c>
      <c r="E924" s="113"/>
      <c r="F924" s="114" t="s">
        <v>2549</v>
      </c>
      <c r="G924" s="110" t="str">
        <f t="shared" si="31"/>
        <v>4</v>
      </c>
      <c r="H924" s="114" t="str">
        <f>MID(F:F,9,2)</f>
        <v>4P</v>
      </c>
      <c r="I924" s="115">
        <f>VLOOKUP($H:$H,$M$5:$N$11,2,FALSE)</f>
        <v>66.62</v>
      </c>
      <c r="J924" s="115">
        <f>VLOOKUP($H:$H,$M$5:$P$11,4,FALSE)</f>
        <v>79.944</v>
      </c>
      <c r="K924" s="190"/>
      <c r="L924" s="197">
        <f t="shared" si="30"/>
        <v>71.9496</v>
      </c>
      <c r="S924" s="44"/>
    </row>
    <row r="925" spans="1:19" ht="15.6">
      <c r="A925" s="21"/>
      <c r="B925" s="110" t="s">
        <v>3622</v>
      </c>
      <c r="C925" s="111" t="s">
        <v>3623</v>
      </c>
      <c r="D925" s="164" t="s">
        <v>4230</v>
      </c>
      <c r="E925" s="113"/>
      <c r="F925" s="114" t="s">
        <v>2543</v>
      </c>
      <c r="G925" s="110" t="str">
        <f t="shared" si="31"/>
        <v>3</v>
      </c>
      <c r="H925" s="114" t="str">
        <f>MID(F:F,9,2)</f>
        <v>3P</v>
      </c>
      <c r="I925" s="115">
        <f>VLOOKUP($H:$H,$M$5:$N$11,2,FALSE)</f>
        <v>49.95</v>
      </c>
      <c r="J925" s="115">
        <f>VLOOKUP($H:$H,$M$5:$P$11,4,FALSE)</f>
        <v>59.94</v>
      </c>
      <c r="K925" s="190"/>
      <c r="L925" s="197">
        <f t="shared" si="30"/>
        <v>53.946</v>
      </c>
      <c r="S925" s="44"/>
    </row>
    <row r="926" spans="1:19" ht="15.6">
      <c r="A926" s="21"/>
      <c r="B926" s="110" t="s">
        <v>3624</v>
      </c>
      <c r="C926" s="111" t="s">
        <v>3625</v>
      </c>
      <c r="D926" s="164" t="s">
        <v>4235</v>
      </c>
      <c r="E926" s="113"/>
      <c r="F926" s="114" t="s">
        <v>2544</v>
      </c>
      <c r="G926" s="110" t="str">
        <f t="shared" si="31"/>
        <v>3</v>
      </c>
      <c r="H926" s="114" t="str">
        <f>MID(F:F,9,2)</f>
        <v>3P</v>
      </c>
      <c r="I926" s="115">
        <f>VLOOKUP($H:$H,$M$5:$N$11,2,FALSE)</f>
        <v>49.95</v>
      </c>
      <c r="J926" s="115">
        <f>VLOOKUP($H:$H,$M$5:$P$11,4,FALSE)</f>
        <v>59.94</v>
      </c>
      <c r="K926" s="190"/>
      <c r="L926" s="197">
        <f t="shared" si="30"/>
        <v>53.946</v>
      </c>
      <c r="S926" s="44"/>
    </row>
    <row r="927" spans="1:19" ht="15.6">
      <c r="A927" s="21"/>
      <c r="B927" s="110" t="s">
        <v>3626</v>
      </c>
      <c r="C927" s="111" t="s">
        <v>3627</v>
      </c>
      <c r="D927" s="164" t="s">
        <v>4236</v>
      </c>
      <c r="E927" s="113"/>
      <c r="F927" s="114" t="s">
        <v>2545</v>
      </c>
      <c r="G927" s="110" t="str">
        <f t="shared" si="31"/>
        <v>4</v>
      </c>
      <c r="H927" s="114" t="str">
        <f>MID(F:F,9,2)</f>
        <v>4P</v>
      </c>
      <c r="I927" s="115">
        <f>VLOOKUP($H:$H,$M$5:$N$11,2,FALSE)</f>
        <v>66.62</v>
      </c>
      <c r="J927" s="115">
        <f>VLOOKUP($H:$H,$M$5:$P$11,4,FALSE)</f>
        <v>79.944</v>
      </c>
      <c r="K927" s="190"/>
      <c r="L927" s="197">
        <f t="shared" si="30"/>
        <v>71.9496</v>
      </c>
      <c r="S927" s="44"/>
    </row>
    <row r="928" spans="1:19" ht="15.6">
      <c r="A928" s="21"/>
      <c r="B928" s="110" t="s">
        <v>3628</v>
      </c>
      <c r="C928" s="111" t="s">
        <v>3629</v>
      </c>
      <c r="D928" s="164" t="s">
        <v>3611</v>
      </c>
      <c r="E928" s="113"/>
      <c r="F928" s="114" t="s">
        <v>2546</v>
      </c>
      <c r="G928" s="110" t="str">
        <f t="shared" si="31"/>
        <v>4</v>
      </c>
      <c r="H928" s="114" t="str">
        <f>MID(F:F,9,2)</f>
        <v>4P</v>
      </c>
      <c r="I928" s="115">
        <f>VLOOKUP($H:$H,$M$5:$N$11,2,FALSE)</f>
        <v>66.62</v>
      </c>
      <c r="J928" s="115">
        <f>VLOOKUP($H:$H,$M$5:$P$11,4,FALSE)</f>
        <v>79.944</v>
      </c>
      <c r="K928" s="190"/>
      <c r="L928" s="197">
        <f t="shared" si="30"/>
        <v>71.9496</v>
      </c>
      <c r="S928" s="44"/>
    </row>
    <row r="929" spans="1:19" ht="15.6">
      <c r="A929" s="34"/>
      <c r="B929" s="110" t="s">
        <v>3630</v>
      </c>
      <c r="C929" s="111" t="s">
        <v>3631</v>
      </c>
      <c r="D929" s="164" t="s">
        <v>1684</v>
      </c>
      <c r="E929" s="55"/>
      <c r="F929" s="114" t="s">
        <v>2547</v>
      </c>
      <c r="G929" s="110" t="str">
        <f t="shared" si="31"/>
        <v>3</v>
      </c>
      <c r="H929" s="114" t="str">
        <f>MID(F:F,9,2)</f>
        <v>3P</v>
      </c>
      <c r="I929" s="115">
        <f>VLOOKUP($H:$H,$M$5:$N$11,2,FALSE)</f>
        <v>49.95</v>
      </c>
      <c r="J929" s="115">
        <f>VLOOKUP($H:$H,$M$5:$P$11,4,FALSE)</f>
        <v>59.94</v>
      </c>
      <c r="K929" s="193"/>
      <c r="L929" s="197">
        <f t="shared" si="30"/>
        <v>53.946</v>
      </c>
      <c r="S929" s="44"/>
    </row>
    <row r="930" spans="1:19" ht="15.6">
      <c r="A930" s="34"/>
      <c r="B930" s="110" t="s">
        <v>3463</v>
      </c>
      <c r="C930" s="111" t="s">
        <v>3467</v>
      </c>
      <c r="D930" s="164"/>
      <c r="E930" s="55"/>
      <c r="F930" s="114" t="s">
        <v>2538</v>
      </c>
      <c r="G930" s="110" t="str">
        <f t="shared" si="31"/>
        <v>4</v>
      </c>
      <c r="H930" s="114" t="str">
        <f>MID(F:F,9,2)</f>
        <v>4P</v>
      </c>
      <c r="I930" s="115">
        <f>VLOOKUP($H:$H,$M$5:$N$11,2,FALSE)</f>
        <v>66.62</v>
      </c>
      <c r="J930" s="115">
        <f>VLOOKUP($H:$H,$M$5:$P$11,4,FALSE)</f>
        <v>79.944</v>
      </c>
      <c r="K930" s="193"/>
      <c r="L930" s="197">
        <f t="shared" si="30"/>
        <v>71.9496</v>
      </c>
      <c r="S930" s="44"/>
    </row>
    <row r="931" spans="1:19" ht="15.6">
      <c r="A931" s="34"/>
      <c r="B931" s="110" t="s">
        <v>3481</v>
      </c>
      <c r="C931" s="111" t="s">
        <v>3482</v>
      </c>
      <c r="D931" s="164" t="s">
        <v>4189</v>
      </c>
      <c r="E931" s="55"/>
      <c r="F931" s="114" t="s">
        <v>2555</v>
      </c>
      <c r="G931" s="110" t="str">
        <f t="shared" si="31"/>
        <v>4</v>
      </c>
      <c r="H931" s="114" t="str">
        <f>MID(F:F,9,2)</f>
        <v>4P</v>
      </c>
      <c r="I931" s="115">
        <f>VLOOKUP($H:$H,$M$5:$N$11,2,FALSE)</f>
        <v>66.62</v>
      </c>
      <c r="J931" s="115">
        <f>VLOOKUP($H:$H,$M$5:$P$11,4,FALSE)</f>
        <v>79.944</v>
      </c>
      <c r="K931" s="193"/>
      <c r="L931" s="197">
        <f t="shared" si="30"/>
        <v>71.9496</v>
      </c>
      <c r="S931" s="44"/>
    </row>
    <row r="932" spans="1:19" ht="15.6">
      <c r="A932" s="21"/>
      <c r="B932" s="110" t="s">
        <v>3591</v>
      </c>
      <c r="C932" s="111" t="s">
        <v>3592</v>
      </c>
      <c r="D932" s="164" t="s">
        <v>582</v>
      </c>
      <c r="E932" s="113"/>
      <c r="F932" s="114" t="s">
        <v>2557</v>
      </c>
      <c r="G932" s="110" t="str">
        <f t="shared" si="31"/>
        <v>4</v>
      </c>
      <c r="H932" s="114" t="str">
        <f>MID(F:F,9,2)</f>
        <v>4P</v>
      </c>
      <c r="I932" s="115">
        <f>VLOOKUP($H:$H,$M$5:$N$11,2,FALSE)</f>
        <v>66.62</v>
      </c>
      <c r="J932" s="115">
        <f>VLOOKUP($H:$H,$M$5:$P$11,4,FALSE)</f>
        <v>79.944</v>
      </c>
      <c r="K932" s="190"/>
      <c r="L932" s="197">
        <f t="shared" si="30"/>
        <v>71.9496</v>
      </c>
      <c r="S932" s="44"/>
    </row>
    <row r="933" spans="1:19" ht="15.6">
      <c r="A933" s="34"/>
      <c r="B933" s="110" t="s">
        <v>887</v>
      </c>
      <c r="C933" s="111" t="s">
        <v>888</v>
      </c>
      <c r="D933" s="164" t="s">
        <v>22</v>
      </c>
      <c r="E933" s="55"/>
      <c r="F933" s="114" t="s">
        <v>2560</v>
      </c>
      <c r="G933" s="110" t="str">
        <f t="shared" si="31"/>
        <v>4</v>
      </c>
      <c r="H933" s="114" t="str">
        <f>MID(F:F,9,2)</f>
        <v>4P</v>
      </c>
      <c r="I933" s="115">
        <f>VLOOKUP($H:$H,$M$5:$N$11,2,FALSE)</f>
        <v>66.62</v>
      </c>
      <c r="J933" s="115">
        <f>VLOOKUP($H:$H,$M$5:$P$11,4,FALSE)</f>
        <v>79.944</v>
      </c>
      <c r="K933" s="193"/>
      <c r="L933" s="197">
        <f t="shared" si="30"/>
        <v>71.9496</v>
      </c>
      <c r="S933" s="44"/>
    </row>
    <row r="934" spans="1:19" ht="15.6">
      <c r="A934" s="21"/>
      <c r="B934" s="110" t="s">
        <v>885</v>
      </c>
      <c r="C934" s="111" t="s">
        <v>886</v>
      </c>
      <c r="D934" s="164" t="s">
        <v>4284</v>
      </c>
      <c r="E934" s="113"/>
      <c r="F934" s="114" t="s">
        <v>2559</v>
      </c>
      <c r="G934" s="110" t="str">
        <f t="shared" si="31"/>
        <v>4</v>
      </c>
      <c r="H934" s="114" t="str">
        <f>MID(F:F,9,2)</f>
        <v>4P</v>
      </c>
      <c r="I934" s="115">
        <f>VLOOKUP($H:$H,$M$5:$N$11,2,FALSE)</f>
        <v>66.62</v>
      </c>
      <c r="J934" s="115">
        <f>VLOOKUP($H:$H,$M$5:$P$11,4,FALSE)</f>
        <v>79.944</v>
      </c>
      <c r="K934" s="190"/>
      <c r="L934" s="197">
        <f t="shared" si="30"/>
        <v>71.9496</v>
      </c>
      <c r="S934" s="44"/>
    </row>
    <row r="935" spans="1:19" ht="15.6">
      <c r="A935" s="21"/>
      <c r="B935" s="110" t="s">
        <v>883</v>
      </c>
      <c r="C935" s="111" t="s">
        <v>884</v>
      </c>
      <c r="D935" s="164" t="s">
        <v>4285</v>
      </c>
      <c r="E935" s="113"/>
      <c r="F935" s="114" t="s">
        <v>2558</v>
      </c>
      <c r="G935" s="110" t="str">
        <f t="shared" si="31"/>
        <v>4</v>
      </c>
      <c r="H935" s="114" t="str">
        <f>MID(F:F,9,2)</f>
        <v>4P</v>
      </c>
      <c r="I935" s="115">
        <f>VLOOKUP($H:$H,$M$5:$N$11,2,FALSE)</f>
        <v>66.62</v>
      </c>
      <c r="J935" s="115">
        <f>VLOOKUP($H:$H,$M$5:$P$11,4,FALSE)</f>
        <v>79.944</v>
      </c>
      <c r="K935" s="190"/>
      <c r="L935" s="197">
        <f t="shared" si="30"/>
        <v>71.9496</v>
      </c>
      <c r="S935" s="44"/>
    </row>
    <row r="936" spans="1:19" ht="15.6">
      <c r="A936" s="31"/>
      <c r="B936" s="110" t="s">
        <v>849</v>
      </c>
      <c r="C936" s="111" t="s">
        <v>3575</v>
      </c>
      <c r="D936" s="164"/>
      <c r="E936" s="125"/>
      <c r="F936" s="114" t="s">
        <v>2563</v>
      </c>
      <c r="G936" s="110" t="str">
        <f t="shared" si="31"/>
        <v>6</v>
      </c>
      <c r="H936" s="114" t="str">
        <f>MID(F:F,9,2)</f>
        <v>6P</v>
      </c>
      <c r="I936" s="115">
        <f>VLOOKUP($H:$H,$M$5:$N$11,2,FALSE)</f>
        <v>99.95</v>
      </c>
      <c r="J936" s="115">
        <f>VLOOKUP($H:$H,$M$5:$P$11,4,FALSE)</f>
        <v>119.94</v>
      </c>
      <c r="K936" s="191"/>
      <c r="L936" s="197">
        <f t="shared" si="30"/>
        <v>107.946</v>
      </c>
      <c r="S936" s="44"/>
    </row>
    <row r="937" spans="1:19" ht="15.6">
      <c r="A937" s="21"/>
      <c r="B937" s="110" t="s">
        <v>889</v>
      </c>
      <c r="C937" s="111" t="s">
        <v>846</v>
      </c>
      <c r="D937" s="164"/>
      <c r="E937" s="113"/>
      <c r="F937" s="114" t="s">
        <v>2561</v>
      </c>
      <c r="G937" s="110" t="str">
        <f t="shared" si="31"/>
        <v>5</v>
      </c>
      <c r="H937" s="114" t="str">
        <f>MID(F:F,9,2)</f>
        <v>5P</v>
      </c>
      <c r="I937" s="115">
        <f>VLOOKUP($H:$H,$M$5:$N$11,2,FALSE)</f>
        <v>83.28</v>
      </c>
      <c r="J937" s="115">
        <f>VLOOKUP($H:$H,$M$5:$P$11,4,FALSE)</f>
        <v>99.944328</v>
      </c>
      <c r="K937" s="190"/>
      <c r="L937" s="197">
        <f t="shared" si="30"/>
        <v>89.9498952</v>
      </c>
      <c r="S937" s="44"/>
    </row>
    <row r="938" spans="1:19" ht="15.6">
      <c r="A938" s="21"/>
      <c r="B938" s="110" t="s">
        <v>3654</v>
      </c>
      <c r="C938" s="111" t="s">
        <v>3480</v>
      </c>
      <c r="D938" s="164" t="s">
        <v>2742</v>
      </c>
      <c r="E938" s="113"/>
      <c r="F938" s="114" t="s">
        <v>2554</v>
      </c>
      <c r="G938" s="110" t="str">
        <f t="shared" si="31"/>
        <v>4</v>
      </c>
      <c r="H938" s="114" t="str">
        <f>MID(F:F,9,2)</f>
        <v>4P</v>
      </c>
      <c r="I938" s="115">
        <f>VLOOKUP($H:$H,$M$5:$N$11,2,FALSE)</f>
        <v>66.62</v>
      </c>
      <c r="J938" s="115">
        <f>VLOOKUP($H:$H,$M$5:$P$11,4,FALSE)</f>
        <v>79.944</v>
      </c>
      <c r="K938" s="190"/>
      <c r="L938" s="197">
        <f t="shared" si="30"/>
        <v>71.9496</v>
      </c>
      <c r="S938" s="44"/>
    </row>
    <row r="939" spans="1:19" ht="15.6">
      <c r="A939" s="21"/>
      <c r="B939" s="110" t="s">
        <v>3638</v>
      </c>
      <c r="C939" s="111" t="s">
        <v>3639</v>
      </c>
      <c r="D939" s="164" t="s">
        <v>4237</v>
      </c>
      <c r="E939" s="113"/>
      <c r="F939" s="114" t="s">
        <v>2551</v>
      </c>
      <c r="G939" s="110" t="str">
        <f t="shared" si="31"/>
        <v>3</v>
      </c>
      <c r="H939" s="114" t="str">
        <f>MID(F:F,9,2)</f>
        <v>3P</v>
      </c>
      <c r="I939" s="115">
        <f>VLOOKUP($H:$H,$M$5:$N$11,2,FALSE)</f>
        <v>49.95</v>
      </c>
      <c r="J939" s="115">
        <f>VLOOKUP($H:$H,$M$5:$P$11,4,FALSE)</f>
        <v>59.94</v>
      </c>
      <c r="K939" s="190"/>
      <c r="L939" s="197">
        <f t="shared" si="30"/>
        <v>53.946</v>
      </c>
      <c r="S939" s="44"/>
    </row>
    <row r="940" spans="1:19" ht="15.6">
      <c r="A940" s="34"/>
      <c r="B940" s="110" t="s">
        <v>3640</v>
      </c>
      <c r="C940" s="111" t="s">
        <v>3641</v>
      </c>
      <c r="D940" s="164" t="s">
        <v>3642</v>
      </c>
      <c r="E940" s="55"/>
      <c r="F940" s="114" t="s">
        <v>2552</v>
      </c>
      <c r="G940" s="110" t="str">
        <f t="shared" si="31"/>
        <v>4</v>
      </c>
      <c r="H940" s="114" t="str">
        <f>MID(F:F,9,2)</f>
        <v>4P</v>
      </c>
      <c r="I940" s="115">
        <f>VLOOKUP($H:$H,$M$5:$N$11,2,FALSE)</f>
        <v>66.62</v>
      </c>
      <c r="J940" s="115">
        <f>VLOOKUP($H:$H,$M$5:$P$11,4,FALSE)</f>
        <v>79.944</v>
      </c>
      <c r="K940" s="193"/>
      <c r="L940" s="197">
        <f t="shared" si="30"/>
        <v>71.9496</v>
      </c>
      <c r="S940" s="44"/>
    </row>
    <row r="941" spans="1:19" ht="15.6">
      <c r="A941" s="21"/>
      <c r="B941" s="110" t="s">
        <v>3651</v>
      </c>
      <c r="C941" s="111" t="s">
        <v>3652</v>
      </c>
      <c r="D941" s="164" t="s">
        <v>3653</v>
      </c>
      <c r="E941" s="113"/>
      <c r="F941" s="114" t="s">
        <v>2553</v>
      </c>
      <c r="G941" s="110" t="str">
        <f t="shared" si="31"/>
        <v>4</v>
      </c>
      <c r="H941" s="114" t="str">
        <f>MID(F:F,9,2)</f>
        <v>4P</v>
      </c>
      <c r="I941" s="115">
        <f>VLOOKUP($H:$H,$M$5:$N$11,2,FALSE)</f>
        <v>66.62</v>
      </c>
      <c r="J941" s="115">
        <f>VLOOKUP($H:$H,$M$5:$P$11,4,FALSE)</f>
        <v>79.944</v>
      </c>
      <c r="K941" s="190"/>
      <c r="L941" s="197">
        <f t="shared" si="30"/>
        <v>71.9496</v>
      </c>
      <c r="S941" s="44"/>
    </row>
    <row r="942" spans="1:19" ht="15.6">
      <c r="A942" s="34"/>
      <c r="B942" s="110" t="s">
        <v>847</v>
      </c>
      <c r="C942" s="111" t="s">
        <v>848</v>
      </c>
      <c r="D942" s="164"/>
      <c r="E942" s="55"/>
      <c r="F942" s="114" t="s">
        <v>2562</v>
      </c>
      <c r="G942" s="110" t="str">
        <f t="shared" si="31"/>
        <v>8</v>
      </c>
      <c r="H942" s="114" t="str">
        <f>MID(F:F,9,2)</f>
        <v>8P</v>
      </c>
      <c r="I942" s="115">
        <f>VLOOKUP($H:$H,$M$5:$N$11,2,FALSE)</f>
        <v>133.28</v>
      </c>
      <c r="J942" s="115">
        <f>VLOOKUP($H:$H,$M$5:$P$11,4,FALSE)</f>
        <v>159.9373328</v>
      </c>
      <c r="K942" s="193"/>
      <c r="L942" s="197">
        <f t="shared" si="30"/>
        <v>143.94359952000002</v>
      </c>
      <c r="S942" s="44"/>
    </row>
    <row r="943" spans="1:19" ht="15.6">
      <c r="A943" s="21"/>
      <c r="B943" s="118" t="s">
        <v>3589</v>
      </c>
      <c r="C943" s="119" t="s">
        <v>3590</v>
      </c>
      <c r="D943" s="165" t="s">
        <v>4291</v>
      </c>
      <c r="E943" s="113"/>
      <c r="F943" s="121" t="s">
        <v>2556</v>
      </c>
      <c r="G943" s="118" t="str">
        <f t="shared" si="31"/>
        <v>4</v>
      </c>
      <c r="H943" s="121" t="str">
        <f>MID(F:F,9,2)</f>
        <v>4P</v>
      </c>
      <c r="I943" s="122">
        <f>VLOOKUP($H:$H,$M$5:$N$11,2,FALSE)</f>
        <v>66.62</v>
      </c>
      <c r="J943" s="122">
        <f>VLOOKUP($H:$H,$M$5:$P$11,4,FALSE)</f>
        <v>79.944</v>
      </c>
      <c r="K943" s="190"/>
      <c r="L943" s="197">
        <f t="shared" si="30"/>
        <v>71.9496</v>
      </c>
      <c r="S943" s="44"/>
    </row>
    <row r="944" spans="1:19" ht="15.6">
      <c r="A944" s="21"/>
      <c r="B944" s="110" t="s">
        <v>1114</v>
      </c>
      <c r="C944" s="111" t="s">
        <v>1115</v>
      </c>
      <c r="D944" s="164"/>
      <c r="E944" s="113"/>
      <c r="F944" s="114" t="s">
        <v>2615</v>
      </c>
      <c r="G944" s="110" t="str">
        <f t="shared" si="31"/>
        <v>4</v>
      </c>
      <c r="H944" s="114" t="str">
        <f>MID(F:F,9,2)</f>
        <v>4P</v>
      </c>
      <c r="I944" s="115">
        <f>VLOOKUP($H:$H,$M$5:$N$11,2,FALSE)</f>
        <v>66.62</v>
      </c>
      <c r="J944" s="115">
        <f>VLOOKUP($H:$H,$M$5:$P$11,4,FALSE)</f>
        <v>79.944</v>
      </c>
      <c r="K944" s="190"/>
      <c r="L944" s="197">
        <f t="shared" si="30"/>
        <v>71.9496</v>
      </c>
      <c r="S944" s="44"/>
    </row>
    <row r="945" spans="1:19" ht="15.6">
      <c r="A945" s="21"/>
      <c r="B945" s="110" t="s">
        <v>3687</v>
      </c>
      <c r="C945" s="111" t="s">
        <v>3688</v>
      </c>
      <c r="D945" s="164" t="s">
        <v>3689</v>
      </c>
      <c r="E945" s="113"/>
      <c r="F945" s="114" t="s">
        <v>2609</v>
      </c>
      <c r="G945" s="110" t="str">
        <f t="shared" si="31"/>
        <v>4</v>
      </c>
      <c r="H945" s="114" t="str">
        <f>MID(F:F,9,2)</f>
        <v>4P</v>
      </c>
      <c r="I945" s="115">
        <f>VLOOKUP($H:$H,$M$5:$N$11,2,FALSE)</f>
        <v>66.62</v>
      </c>
      <c r="J945" s="115">
        <f>VLOOKUP($H:$H,$M$5:$P$11,4,FALSE)</f>
        <v>79.944</v>
      </c>
      <c r="K945" s="190"/>
      <c r="L945" s="197">
        <f t="shared" si="30"/>
        <v>71.9496</v>
      </c>
      <c r="S945" s="44"/>
    </row>
    <row r="946" spans="1:19" ht="15.6">
      <c r="A946" s="21"/>
      <c r="B946" s="110" t="s">
        <v>3690</v>
      </c>
      <c r="C946" s="111" t="s">
        <v>968</v>
      </c>
      <c r="D946" s="164" t="s">
        <v>969</v>
      </c>
      <c r="E946" s="113"/>
      <c r="F946" s="114" t="s">
        <v>2610</v>
      </c>
      <c r="G946" s="110" t="str">
        <f t="shared" si="31"/>
        <v>4</v>
      </c>
      <c r="H946" s="114" t="str">
        <f>MID(F:F,9,2)</f>
        <v>4P</v>
      </c>
      <c r="I946" s="115">
        <f>VLOOKUP($H:$H,$M$5:$N$11,2,FALSE)</f>
        <v>66.62</v>
      </c>
      <c r="J946" s="115">
        <f>VLOOKUP($H:$H,$M$5:$P$11,4,FALSE)</f>
        <v>79.944</v>
      </c>
      <c r="K946" s="190"/>
      <c r="L946" s="197">
        <f t="shared" si="30"/>
        <v>71.9496</v>
      </c>
      <c r="S946" s="44"/>
    </row>
    <row r="947" spans="1:19" ht="15.6">
      <c r="A947" s="21"/>
      <c r="B947" s="110" t="s">
        <v>970</v>
      </c>
      <c r="C947" s="111" t="s">
        <v>971</v>
      </c>
      <c r="D947" s="164" t="s">
        <v>972</v>
      </c>
      <c r="E947" s="113"/>
      <c r="F947" s="114" t="s">
        <v>2611</v>
      </c>
      <c r="G947" s="110" t="str">
        <f t="shared" si="31"/>
        <v>4</v>
      </c>
      <c r="H947" s="114" t="str">
        <f>MID(F:F,9,2)</f>
        <v>4P</v>
      </c>
      <c r="I947" s="115">
        <f>VLOOKUP($H:$H,$M$5:$N$11,2,FALSE)</f>
        <v>66.62</v>
      </c>
      <c r="J947" s="115">
        <f>VLOOKUP($H:$H,$M$5:$P$11,4,FALSE)</f>
        <v>79.944</v>
      </c>
      <c r="K947" s="190"/>
      <c r="L947" s="197">
        <f t="shared" si="30"/>
        <v>71.9496</v>
      </c>
      <c r="S947" s="44"/>
    </row>
    <row r="948" spans="1:19" ht="15.6">
      <c r="A948" s="21"/>
      <c r="B948" s="110" t="s">
        <v>973</v>
      </c>
      <c r="C948" s="111" t="s">
        <v>974</v>
      </c>
      <c r="D948" s="164"/>
      <c r="E948" s="113"/>
      <c r="F948" s="114" t="s">
        <v>2612</v>
      </c>
      <c r="G948" s="110" t="str">
        <f t="shared" si="31"/>
        <v>4</v>
      </c>
      <c r="H948" s="114" t="str">
        <f>MID(F:F,9,2)</f>
        <v>4P</v>
      </c>
      <c r="I948" s="115">
        <f>VLOOKUP($H:$H,$M$5:$N$11,2,FALSE)</f>
        <v>66.62</v>
      </c>
      <c r="J948" s="115">
        <f>VLOOKUP($H:$H,$M$5:$P$11,4,FALSE)</f>
        <v>79.944</v>
      </c>
      <c r="K948" s="190"/>
      <c r="L948" s="197">
        <f t="shared" si="30"/>
        <v>71.9496</v>
      </c>
      <c r="S948" s="44"/>
    </row>
    <row r="949" spans="1:19" ht="15.6">
      <c r="A949" s="34"/>
      <c r="B949" s="110" t="s">
        <v>1111</v>
      </c>
      <c r="C949" s="111" t="s">
        <v>1112</v>
      </c>
      <c r="D949" s="164" t="s">
        <v>1113</v>
      </c>
      <c r="E949" s="55"/>
      <c r="F949" s="114" t="s">
        <v>2614</v>
      </c>
      <c r="G949" s="110" t="str">
        <f t="shared" si="31"/>
        <v>4</v>
      </c>
      <c r="H949" s="114" t="str">
        <f>MID(F:F,9,2)</f>
        <v>4P</v>
      </c>
      <c r="I949" s="115">
        <f>VLOOKUP($H:$H,$M$5:$N$11,2,FALSE)</f>
        <v>66.62</v>
      </c>
      <c r="J949" s="115">
        <f>VLOOKUP($H:$H,$M$5:$P$11,4,FALSE)</f>
        <v>79.944</v>
      </c>
      <c r="K949" s="193"/>
      <c r="L949" s="197">
        <f t="shared" si="30"/>
        <v>71.9496</v>
      </c>
      <c r="S949" s="44"/>
    </row>
    <row r="950" spans="1:19" ht="15.6">
      <c r="A950" s="21"/>
      <c r="B950" s="110" t="s">
        <v>127</v>
      </c>
      <c r="C950" s="111" t="s">
        <v>1109</v>
      </c>
      <c r="D950" s="164" t="s">
        <v>1110</v>
      </c>
      <c r="E950" s="113"/>
      <c r="F950" s="114" t="s">
        <v>2613</v>
      </c>
      <c r="G950" s="110" t="str">
        <f t="shared" si="31"/>
        <v>4</v>
      </c>
      <c r="H950" s="114" t="str">
        <f>MID(F:F,9,2)</f>
        <v>4P</v>
      </c>
      <c r="I950" s="115">
        <f>VLOOKUP($H:$H,$M$5:$N$11,2,FALSE)</f>
        <v>66.62</v>
      </c>
      <c r="J950" s="115">
        <f>VLOOKUP($H:$H,$M$5:$P$11,4,FALSE)</f>
        <v>79.944</v>
      </c>
      <c r="K950" s="190"/>
      <c r="L950" s="197">
        <f t="shared" si="30"/>
        <v>71.9496</v>
      </c>
      <c r="S950" s="44"/>
    </row>
    <row r="951" spans="1:19" ht="15.6">
      <c r="A951" s="21"/>
      <c r="B951" s="110" t="s">
        <v>1122</v>
      </c>
      <c r="C951" s="111" t="s">
        <v>1123</v>
      </c>
      <c r="D951" s="164" t="s">
        <v>1124</v>
      </c>
      <c r="E951" s="113"/>
      <c r="F951" s="114" t="s">
        <v>2619</v>
      </c>
      <c r="G951" s="110" t="str">
        <f t="shared" si="31"/>
        <v>4</v>
      </c>
      <c r="H951" s="114" t="str">
        <f>MID(F:F,9,2)</f>
        <v>4P</v>
      </c>
      <c r="I951" s="115">
        <f>VLOOKUP($H:$H,$M$5:$N$11,2,FALSE)</f>
        <v>66.62</v>
      </c>
      <c r="J951" s="115">
        <f>VLOOKUP($H:$H,$M$5:$P$11,4,FALSE)</f>
        <v>79.944</v>
      </c>
      <c r="K951" s="190"/>
      <c r="L951" s="197">
        <f t="shared" si="30"/>
        <v>71.9496</v>
      </c>
      <c r="S951" s="44"/>
    </row>
    <row r="952" spans="1:19" ht="15.6">
      <c r="A952" s="21"/>
      <c r="B952" s="110" t="s">
        <v>1118</v>
      </c>
      <c r="C952" s="111" t="s">
        <v>3078</v>
      </c>
      <c r="D952" s="164" t="s">
        <v>1119</v>
      </c>
      <c r="E952" s="113"/>
      <c r="F952" s="114" t="s">
        <v>2617</v>
      </c>
      <c r="G952" s="110" t="str">
        <f t="shared" si="31"/>
        <v>4</v>
      </c>
      <c r="H952" s="114" t="str">
        <f>MID(F:F,9,2)</f>
        <v>4P</v>
      </c>
      <c r="I952" s="115">
        <f>VLOOKUP($H:$H,$M$5:$N$11,2,FALSE)</f>
        <v>66.62</v>
      </c>
      <c r="J952" s="115">
        <f>VLOOKUP($H:$H,$M$5:$P$11,4,FALSE)</f>
        <v>79.944</v>
      </c>
      <c r="K952" s="190"/>
      <c r="L952" s="197">
        <f t="shared" si="30"/>
        <v>71.9496</v>
      </c>
      <c r="S952" s="44"/>
    </row>
    <row r="953" spans="1:19" ht="15.6">
      <c r="A953" s="21"/>
      <c r="B953" s="110" t="s">
        <v>1120</v>
      </c>
      <c r="C953" s="111" t="s">
        <v>3078</v>
      </c>
      <c r="D953" s="164" t="s">
        <v>1121</v>
      </c>
      <c r="E953" s="113"/>
      <c r="F953" s="114" t="s">
        <v>2618</v>
      </c>
      <c r="G953" s="110" t="str">
        <f t="shared" si="31"/>
        <v>4</v>
      </c>
      <c r="H953" s="114" t="str">
        <f>MID(F:F,9,2)</f>
        <v>4P</v>
      </c>
      <c r="I953" s="115">
        <f>VLOOKUP($H:$H,$M$5:$N$11,2,FALSE)</f>
        <v>66.62</v>
      </c>
      <c r="J953" s="115">
        <f>VLOOKUP($H:$H,$M$5:$P$11,4,FALSE)</f>
        <v>79.944</v>
      </c>
      <c r="K953" s="190"/>
      <c r="L953" s="197">
        <f t="shared" si="30"/>
        <v>71.9496</v>
      </c>
      <c r="S953" s="44"/>
    </row>
    <row r="954" spans="1:19" ht="15.6">
      <c r="A954" s="21"/>
      <c r="B954" s="110" t="s">
        <v>1764</v>
      </c>
      <c r="C954" s="111" t="s">
        <v>1765</v>
      </c>
      <c r="D954" s="164" t="s">
        <v>3017</v>
      </c>
      <c r="E954" s="113"/>
      <c r="F954" s="114" t="s">
        <v>2623</v>
      </c>
      <c r="G954" s="110" t="str">
        <f t="shared" si="31"/>
        <v>6</v>
      </c>
      <c r="H954" s="114" t="str">
        <f>MID(F:F,9,2)</f>
        <v>6P</v>
      </c>
      <c r="I954" s="115">
        <f>VLOOKUP($H:$H,$M$5:$N$11,2,FALSE)</f>
        <v>99.95</v>
      </c>
      <c r="J954" s="115">
        <f>VLOOKUP($H:$H,$M$5:$P$11,4,FALSE)</f>
        <v>119.94</v>
      </c>
      <c r="K954" s="190"/>
      <c r="L954" s="197">
        <f t="shared" si="30"/>
        <v>107.946</v>
      </c>
      <c r="S954" s="44"/>
    </row>
    <row r="955" spans="1:19" ht="15.6">
      <c r="A955" s="21"/>
      <c r="B955" s="118" t="s">
        <v>127</v>
      </c>
      <c r="C955" s="119" t="s">
        <v>4452</v>
      </c>
      <c r="D955" s="165" t="s">
        <v>4462</v>
      </c>
      <c r="E955" s="113"/>
      <c r="F955" s="121" t="s">
        <v>4463</v>
      </c>
      <c r="G955" s="118" t="str">
        <f t="shared" si="31"/>
        <v>6</v>
      </c>
      <c r="H955" s="121" t="str">
        <f>MID(F:F,9,2)</f>
        <v>6P</v>
      </c>
      <c r="I955" s="122">
        <f>VLOOKUP($H:$H,$M$5:$N$11,2,FALSE)</f>
        <v>99.95</v>
      </c>
      <c r="J955" s="122">
        <f>VLOOKUP($H:$H,$M$5:$P$11,4,FALSE)</f>
        <v>119.94</v>
      </c>
      <c r="K955" s="190"/>
      <c r="L955" s="197">
        <f t="shared" si="30"/>
        <v>107.946</v>
      </c>
      <c r="S955" s="44"/>
    </row>
    <row r="956" spans="1:19" ht="15.6">
      <c r="A956" s="21"/>
      <c r="B956" s="110" t="s">
        <v>127</v>
      </c>
      <c r="C956" s="111" t="s">
        <v>4464</v>
      </c>
      <c r="D956" s="164" t="s">
        <v>4446</v>
      </c>
      <c r="E956" s="113"/>
      <c r="F956" s="114" t="s">
        <v>4465</v>
      </c>
      <c r="G956" s="110" t="str">
        <f t="shared" si="31"/>
        <v>4</v>
      </c>
      <c r="H956" s="114" t="str">
        <f>MID(F:F,9,2)</f>
        <v>4P</v>
      </c>
      <c r="I956" s="115">
        <v>83.29</v>
      </c>
      <c r="J956" s="115">
        <v>99.95</v>
      </c>
      <c r="K956" s="190"/>
      <c r="L956" s="197">
        <f t="shared" si="30"/>
        <v>89.955</v>
      </c>
      <c r="S956" s="44"/>
    </row>
    <row r="957" spans="1:19" ht="15.6">
      <c r="A957" s="21"/>
      <c r="B957" s="110" t="s">
        <v>1130</v>
      </c>
      <c r="C957" s="111" t="s">
        <v>1131</v>
      </c>
      <c r="D957" s="164" t="s">
        <v>3017</v>
      </c>
      <c r="E957" s="113"/>
      <c r="F957" s="114" t="s">
        <v>2622</v>
      </c>
      <c r="G957" s="110" t="str">
        <f t="shared" si="31"/>
        <v>4</v>
      </c>
      <c r="H957" s="114" t="str">
        <f>MID(F:F,9,2)</f>
        <v>4P</v>
      </c>
      <c r="I957" s="115">
        <f>VLOOKUP($H:$H,$M$5:$N$11,2,FALSE)</f>
        <v>66.62</v>
      </c>
      <c r="J957" s="115">
        <f>VLOOKUP($H:$H,$M$5:$P$11,4,FALSE)</f>
        <v>79.944</v>
      </c>
      <c r="K957" s="190"/>
      <c r="L957" s="197">
        <f t="shared" si="30"/>
        <v>71.9496</v>
      </c>
      <c r="S957" s="44"/>
    </row>
    <row r="958" spans="1:19" ht="15.6">
      <c r="A958" s="21"/>
      <c r="B958" s="110" t="s">
        <v>1128</v>
      </c>
      <c r="C958" s="111" t="s">
        <v>3079</v>
      </c>
      <c r="D958" s="164" t="s">
        <v>1129</v>
      </c>
      <c r="E958" s="113"/>
      <c r="F958" s="114" t="s">
        <v>2621</v>
      </c>
      <c r="G958" s="110" t="str">
        <f t="shared" si="31"/>
        <v>4</v>
      </c>
      <c r="H958" s="114" t="str">
        <f>MID(F:F,9,2)</f>
        <v>4P</v>
      </c>
      <c r="I958" s="115">
        <f>VLOOKUP($H:$H,$M$5:$N$11,2,FALSE)</f>
        <v>66.62</v>
      </c>
      <c r="J958" s="115">
        <f>VLOOKUP($H:$H,$M$5:$P$11,4,FALSE)</f>
        <v>79.944</v>
      </c>
      <c r="K958" s="190"/>
      <c r="L958" s="197">
        <f t="shared" si="30"/>
        <v>71.9496</v>
      </c>
      <c r="S958" s="44"/>
    </row>
    <row r="959" spans="1:19" ht="15.6">
      <c r="A959" s="21"/>
      <c r="B959" s="110" t="s">
        <v>1126</v>
      </c>
      <c r="C959" s="111" t="s">
        <v>1127</v>
      </c>
      <c r="D959" s="164"/>
      <c r="E959" s="113"/>
      <c r="F959" s="114" t="s">
        <v>2620</v>
      </c>
      <c r="G959" s="110" t="str">
        <f t="shared" si="31"/>
        <v>4</v>
      </c>
      <c r="H959" s="114" t="str">
        <f>MID(F:F,9,2)</f>
        <v>4P</v>
      </c>
      <c r="I959" s="115">
        <f>VLOOKUP($H:$H,$M$5:$N$11,2,FALSE)</f>
        <v>66.62</v>
      </c>
      <c r="J959" s="115">
        <f>VLOOKUP($H:$H,$M$5:$P$11,4,FALSE)</f>
        <v>79.944</v>
      </c>
      <c r="K959" s="190"/>
      <c r="L959" s="197">
        <f t="shared" si="30"/>
        <v>71.9496</v>
      </c>
      <c r="S959" s="44"/>
    </row>
    <row r="960" spans="1:19" ht="15.6">
      <c r="A960" s="31"/>
      <c r="B960" s="110" t="s">
        <v>1116</v>
      </c>
      <c r="C960" s="111" t="s">
        <v>4680</v>
      </c>
      <c r="D960" s="164"/>
      <c r="E960" s="125"/>
      <c r="F960" s="114" t="s">
        <v>2616</v>
      </c>
      <c r="G960" s="110" t="str">
        <f t="shared" si="31"/>
        <v>4</v>
      </c>
      <c r="H960" s="114" t="str">
        <f>MID(F:F,9,2)</f>
        <v>4P</v>
      </c>
      <c r="I960" s="115">
        <f>VLOOKUP($H:$H,$M$5:$N$11,2,FALSE)</f>
        <v>66.62</v>
      </c>
      <c r="J960" s="115">
        <f>VLOOKUP($H:$H,$M$5:$P$11,4,FALSE)</f>
        <v>79.944</v>
      </c>
      <c r="K960" s="191"/>
      <c r="L960" s="197">
        <f t="shared" si="30"/>
        <v>71.9496</v>
      </c>
      <c r="S960" s="44"/>
    </row>
    <row r="961" spans="1:19" ht="15.6">
      <c r="A961" s="21"/>
      <c r="B961" s="116" t="s">
        <v>1022</v>
      </c>
      <c r="C961" s="111" t="s">
        <v>420</v>
      </c>
      <c r="D961" s="164" t="s">
        <v>3017</v>
      </c>
      <c r="E961" s="113"/>
      <c r="F961" s="117" t="s">
        <v>2624</v>
      </c>
      <c r="G961" s="110" t="str">
        <f t="shared" si="31"/>
        <v>6</v>
      </c>
      <c r="H961" s="114" t="str">
        <f>MID(F:F,9,2)</f>
        <v>6P</v>
      </c>
      <c r="I961" s="115">
        <f>VLOOKUP($H:$H,$M$5:$N$11,2,FALSE)</f>
        <v>99.95</v>
      </c>
      <c r="J961" s="115">
        <f>VLOOKUP($H:$H,$M$5:$P$11,4,FALSE)</f>
        <v>119.94</v>
      </c>
      <c r="K961" s="190"/>
      <c r="L961" s="197">
        <f t="shared" si="30"/>
        <v>107.946</v>
      </c>
      <c r="S961" s="44"/>
    </row>
    <row r="962" spans="1:19" ht="15.6">
      <c r="A962" s="31"/>
      <c r="B962" s="110" t="s">
        <v>1774</v>
      </c>
      <c r="C962" s="111" t="s">
        <v>1775</v>
      </c>
      <c r="D962" s="164" t="s">
        <v>3711</v>
      </c>
      <c r="E962" s="125"/>
      <c r="F962" s="114" t="s">
        <v>2629</v>
      </c>
      <c r="G962" s="110" t="str">
        <f t="shared" si="31"/>
        <v>4</v>
      </c>
      <c r="H962" s="114" t="str">
        <f>MID(F:F,9,2)</f>
        <v>4P</v>
      </c>
      <c r="I962" s="115">
        <f>VLOOKUP($H:$H,$M$5:$N$11,2,FALSE)</f>
        <v>66.62</v>
      </c>
      <c r="J962" s="115">
        <f>VLOOKUP($H:$H,$M$5:$P$11,4,FALSE)</f>
        <v>79.944</v>
      </c>
      <c r="K962" s="191"/>
      <c r="L962" s="197">
        <f t="shared" si="30"/>
        <v>71.9496</v>
      </c>
      <c r="S962" s="44"/>
    </row>
    <row r="963" spans="1:19" ht="15.6">
      <c r="A963" s="21"/>
      <c r="B963" s="110" t="s">
        <v>1772</v>
      </c>
      <c r="C963" s="111" t="s">
        <v>2751</v>
      </c>
      <c r="D963" s="164" t="s">
        <v>1773</v>
      </c>
      <c r="E963" s="113"/>
      <c r="F963" s="114" t="s">
        <v>2627</v>
      </c>
      <c r="G963" s="110" t="str">
        <f t="shared" si="31"/>
        <v>4</v>
      </c>
      <c r="H963" s="114" t="str">
        <f>MID(F:F,9,2)</f>
        <v>4P</v>
      </c>
      <c r="I963" s="115">
        <f>VLOOKUP($H:$H,$M$5:$N$11,2,FALSE)</f>
        <v>66.62</v>
      </c>
      <c r="J963" s="115">
        <f>VLOOKUP($H:$H,$M$5:$P$11,4,FALSE)</f>
        <v>79.944</v>
      </c>
      <c r="K963" s="190"/>
      <c r="L963" s="197">
        <f t="shared" si="30"/>
        <v>71.9496</v>
      </c>
      <c r="S963" s="44"/>
    </row>
    <row r="964" spans="1:19" ht="15.6">
      <c r="A964" s="21"/>
      <c r="B964" s="116" t="s">
        <v>1022</v>
      </c>
      <c r="C964" s="111" t="s">
        <v>2743</v>
      </c>
      <c r="D964" s="164"/>
      <c r="E964" s="113"/>
      <c r="F964" s="117" t="s">
        <v>2628</v>
      </c>
      <c r="G964" s="110" t="str">
        <f t="shared" si="31"/>
        <v>4</v>
      </c>
      <c r="H964" s="114" t="str">
        <f>MID(F:F,9,2)</f>
        <v>4P</v>
      </c>
      <c r="I964" s="115">
        <f>VLOOKUP($H:$H,$M$5:$N$11,2,FALSE)</f>
        <v>66.62</v>
      </c>
      <c r="J964" s="115">
        <f>VLOOKUP($H:$H,$M$5:$P$11,4,FALSE)</f>
        <v>79.944</v>
      </c>
      <c r="K964" s="190"/>
      <c r="L964" s="197">
        <f t="shared" si="30"/>
        <v>71.9496</v>
      </c>
      <c r="S964" s="44"/>
    </row>
    <row r="965" spans="1:19" ht="15.6">
      <c r="A965" s="21"/>
      <c r="B965" s="110" t="s">
        <v>1033</v>
      </c>
      <c r="C965" s="111" t="s">
        <v>1034</v>
      </c>
      <c r="D965" s="164" t="s">
        <v>493</v>
      </c>
      <c r="E965" s="113"/>
      <c r="F965" s="114" t="s">
        <v>2604</v>
      </c>
      <c r="G965" s="110" t="str">
        <f t="shared" si="31"/>
        <v>4</v>
      </c>
      <c r="H965" s="114" t="str">
        <f>MID(F:F,9,2)</f>
        <v>4P</v>
      </c>
      <c r="I965" s="115">
        <f>VLOOKUP($H:$H,$M$5:$N$11,2,FALSE)</f>
        <v>66.62</v>
      </c>
      <c r="J965" s="115">
        <f>VLOOKUP($H:$H,$M$5:$P$11,4,FALSE)</f>
        <v>79.944</v>
      </c>
      <c r="K965" s="190"/>
      <c r="L965" s="197">
        <f t="shared" si="30"/>
        <v>71.9496</v>
      </c>
      <c r="S965" s="44"/>
    </row>
    <row r="966" spans="1:19" ht="15.6">
      <c r="A966" s="21"/>
      <c r="B966" s="110" t="s">
        <v>3682</v>
      </c>
      <c r="C966" s="111" t="s">
        <v>3683</v>
      </c>
      <c r="D966" s="164" t="s">
        <v>687</v>
      </c>
      <c r="E966" s="113"/>
      <c r="F966" s="114" t="s">
        <v>2605</v>
      </c>
      <c r="G966" s="110" t="str">
        <f t="shared" si="31"/>
        <v>4</v>
      </c>
      <c r="H966" s="114" t="str">
        <f>MID(F:F,9,2)</f>
        <v>4P</v>
      </c>
      <c r="I966" s="115">
        <f>VLOOKUP($H:$H,$M$5:$N$11,2,FALSE)</f>
        <v>66.62</v>
      </c>
      <c r="J966" s="115">
        <f>VLOOKUP($H:$H,$M$5:$P$11,4,FALSE)</f>
        <v>79.944</v>
      </c>
      <c r="K966" s="190"/>
      <c r="L966" s="197">
        <f aca="true" t="shared" si="32" ref="L966:L1029">J966*0.9</f>
        <v>71.9496</v>
      </c>
      <c r="S966" s="44"/>
    </row>
    <row r="967" spans="1:19" ht="15.6">
      <c r="A967" s="21"/>
      <c r="B967" s="110" t="s">
        <v>2728</v>
      </c>
      <c r="C967" s="111" t="s">
        <v>2729</v>
      </c>
      <c r="D967" s="164" t="s">
        <v>2730</v>
      </c>
      <c r="E967" s="113"/>
      <c r="F967" s="114" t="s">
        <v>2608</v>
      </c>
      <c r="G967" s="110" t="str">
        <f t="shared" si="31"/>
        <v>4</v>
      </c>
      <c r="H967" s="114" t="str">
        <f>MID(F:F,9,2)</f>
        <v>4P</v>
      </c>
      <c r="I967" s="115">
        <f>VLOOKUP($H:$H,$M$5:$N$11,2,FALSE)</f>
        <v>66.62</v>
      </c>
      <c r="J967" s="115">
        <f>VLOOKUP($H:$H,$M$5:$P$11,4,FALSE)</f>
        <v>79.944</v>
      </c>
      <c r="K967" s="190"/>
      <c r="L967" s="197">
        <f t="shared" si="32"/>
        <v>71.9496</v>
      </c>
      <c r="S967" s="44"/>
    </row>
    <row r="968" spans="1:19" ht="15.6">
      <c r="A968" s="21"/>
      <c r="B968" s="110" t="s">
        <v>3465</v>
      </c>
      <c r="C968" s="111" t="s">
        <v>2726</v>
      </c>
      <c r="D968" s="164" t="s">
        <v>2727</v>
      </c>
      <c r="E968" s="113"/>
      <c r="F968" s="114" t="s">
        <v>2607</v>
      </c>
      <c r="G968" s="110" t="str">
        <f t="shared" si="31"/>
        <v>4</v>
      </c>
      <c r="H968" s="114" t="str">
        <f>MID(F:F,9,2)</f>
        <v>4P</v>
      </c>
      <c r="I968" s="115">
        <f>VLOOKUP($H:$H,$M$5:$N$11,2,FALSE)</f>
        <v>66.62</v>
      </c>
      <c r="J968" s="115">
        <f>VLOOKUP($H:$H,$M$5:$P$11,4,FALSE)</f>
        <v>79.944</v>
      </c>
      <c r="K968" s="190"/>
      <c r="L968" s="197">
        <f t="shared" si="32"/>
        <v>71.9496</v>
      </c>
      <c r="S968" s="44"/>
    </row>
    <row r="969" spans="1:19" ht="15.6">
      <c r="A969" s="21"/>
      <c r="B969" s="110" t="s">
        <v>3684</v>
      </c>
      <c r="C969" s="111" t="s">
        <v>3685</v>
      </c>
      <c r="D969" s="164" t="s">
        <v>3686</v>
      </c>
      <c r="E969" s="113"/>
      <c r="F969" s="114" t="s">
        <v>2606</v>
      </c>
      <c r="G969" s="110" t="str">
        <f t="shared" si="31"/>
        <v>4</v>
      </c>
      <c r="H969" s="114" t="str">
        <f>MID(F:F,9,2)</f>
        <v>4P</v>
      </c>
      <c r="I969" s="115">
        <f>VLOOKUP($H:$H,$M$5:$N$11,2,FALSE)</f>
        <v>66.62</v>
      </c>
      <c r="J969" s="115">
        <f>VLOOKUP($H:$H,$M$5:$P$11,4,FALSE)</f>
        <v>79.944</v>
      </c>
      <c r="K969" s="190"/>
      <c r="L969" s="197">
        <f t="shared" si="32"/>
        <v>71.9496</v>
      </c>
      <c r="S969" s="44"/>
    </row>
    <row r="970" spans="1:19" ht="15.6">
      <c r="A970" s="21"/>
      <c r="B970" s="110" t="s">
        <v>1032</v>
      </c>
      <c r="C970" s="111" t="s">
        <v>4681</v>
      </c>
      <c r="D970" s="164"/>
      <c r="E970" s="113"/>
      <c r="F970" s="114" t="s">
        <v>2603</v>
      </c>
      <c r="G970" s="110" t="str">
        <f t="shared" si="31"/>
        <v>4</v>
      </c>
      <c r="H970" s="114" t="str">
        <f>MID(F:F,9,2)</f>
        <v>4P</v>
      </c>
      <c r="I970" s="115">
        <f>VLOOKUP($H:$H,$M$5:$N$11,2,FALSE)</f>
        <v>66.62</v>
      </c>
      <c r="J970" s="115">
        <f>VLOOKUP($H:$H,$M$5:$P$11,4,FALSE)</f>
        <v>79.944</v>
      </c>
      <c r="K970" s="190"/>
      <c r="L970" s="197">
        <f t="shared" si="32"/>
        <v>71.9496</v>
      </c>
      <c r="S970" s="44"/>
    </row>
    <row r="971" spans="1:19" ht="15.6">
      <c r="A971" s="34"/>
      <c r="B971" s="116" t="s">
        <v>1022</v>
      </c>
      <c r="C971" s="123" t="s">
        <v>1023</v>
      </c>
      <c r="D971" s="164"/>
      <c r="E971" s="55"/>
      <c r="F971" s="117" t="s">
        <v>2598</v>
      </c>
      <c r="G971" s="116" t="str">
        <f aca="true" t="shared" si="33" ref="G971:G1034">LEFT(H971,1)</f>
        <v>3</v>
      </c>
      <c r="H971" s="117" t="str">
        <f>MID(F:F,9,2)</f>
        <v>3P</v>
      </c>
      <c r="I971" s="124">
        <f>VLOOKUP($H:$H,$M$5:$N$11,2,FALSE)</f>
        <v>49.95</v>
      </c>
      <c r="J971" s="124">
        <f>VLOOKUP($H:$H,$M$5:$P$11,4,FALSE)</f>
        <v>59.94</v>
      </c>
      <c r="K971" s="193"/>
      <c r="L971" s="197">
        <f t="shared" si="32"/>
        <v>53.946</v>
      </c>
      <c r="S971" s="44"/>
    </row>
    <row r="972" spans="1:19" ht="15.6">
      <c r="A972" s="31"/>
      <c r="B972" s="110" t="s">
        <v>1766</v>
      </c>
      <c r="C972" s="111" t="s">
        <v>1767</v>
      </c>
      <c r="D972" s="164" t="s">
        <v>1768</v>
      </c>
      <c r="E972" s="113"/>
      <c r="F972" s="114" t="s">
        <v>2625</v>
      </c>
      <c r="G972" s="110" t="str">
        <f t="shared" si="33"/>
        <v>4</v>
      </c>
      <c r="H972" s="114" t="str">
        <f>MID(F:F,9,2)</f>
        <v>4P</v>
      </c>
      <c r="I972" s="115">
        <f>VLOOKUP($H:$H,$M$5:$N$11,2,FALSE)</f>
        <v>66.62</v>
      </c>
      <c r="J972" s="115">
        <f>VLOOKUP($H:$H,$M$5:$P$11,4,FALSE)</f>
        <v>79.944</v>
      </c>
      <c r="K972" s="190"/>
      <c r="L972" s="197">
        <f t="shared" si="32"/>
        <v>71.9496</v>
      </c>
      <c r="S972" s="44"/>
    </row>
    <row r="973" spans="1:19" ht="15.6">
      <c r="A973" s="21"/>
      <c r="B973" s="116" t="s">
        <v>1022</v>
      </c>
      <c r="C973" s="111" t="s">
        <v>1767</v>
      </c>
      <c r="D973" s="164" t="s">
        <v>1068</v>
      </c>
      <c r="E973" s="125"/>
      <c r="F973" s="117" t="s">
        <v>2626</v>
      </c>
      <c r="G973" s="110" t="str">
        <f t="shared" si="33"/>
        <v>4</v>
      </c>
      <c r="H973" s="114" t="str">
        <f>MID(F:F,9,2)</f>
        <v>4P</v>
      </c>
      <c r="I973" s="115">
        <f>VLOOKUP($H:$H,$M$5:$N$11,2,FALSE)</f>
        <v>66.62</v>
      </c>
      <c r="J973" s="115">
        <f>VLOOKUP($H:$H,$M$5:$P$11,4,FALSE)</f>
        <v>79.944</v>
      </c>
      <c r="K973" s="191"/>
      <c r="L973" s="197">
        <f t="shared" si="32"/>
        <v>71.9496</v>
      </c>
      <c r="S973" s="44"/>
    </row>
    <row r="974" spans="1:19" ht="15.6">
      <c r="A974" s="21"/>
      <c r="B974" s="116" t="s">
        <v>127</v>
      </c>
      <c r="C974" s="111" t="s">
        <v>4442</v>
      </c>
      <c r="D974" s="164" t="s">
        <v>4439</v>
      </c>
      <c r="E974" s="125"/>
      <c r="F974" s="117" t="s">
        <v>4443</v>
      </c>
      <c r="G974" s="110" t="str">
        <f t="shared" si="33"/>
        <v>4</v>
      </c>
      <c r="H974" s="114" t="str">
        <f>MID(F:F,9,2)</f>
        <v>4P</v>
      </c>
      <c r="I974" s="115">
        <f>VLOOKUP($H:$H,$M$5:$N$11,2,FALSE)</f>
        <v>66.62</v>
      </c>
      <c r="J974" s="115">
        <f>VLOOKUP($H:$H,$M$5:$P$11,4,FALSE)</f>
        <v>79.944</v>
      </c>
      <c r="K974" s="191"/>
      <c r="L974" s="197">
        <f t="shared" si="32"/>
        <v>71.9496</v>
      </c>
      <c r="S974" s="44"/>
    </row>
    <row r="975" spans="1:19" ht="15.6">
      <c r="A975" s="21"/>
      <c r="B975" s="116" t="s">
        <v>127</v>
      </c>
      <c r="C975" s="111" t="s">
        <v>4440</v>
      </c>
      <c r="D975" s="164" t="s">
        <v>4472</v>
      </c>
      <c r="E975" s="125"/>
      <c r="F975" s="117" t="s">
        <v>4444</v>
      </c>
      <c r="G975" s="110" t="str">
        <f t="shared" si="33"/>
        <v>4</v>
      </c>
      <c r="H975" s="114" t="str">
        <f>MID(F:F,9,2)</f>
        <v>4P</v>
      </c>
      <c r="I975" s="115">
        <f>VLOOKUP($H:$H,$M$5:$N$11,2,FALSE)</f>
        <v>66.62</v>
      </c>
      <c r="J975" s="115">
        <f>VLOOKUP($H:$H,$M$5:$P$11,4,FALSE)</f>
        <v>79.944</v>
      </c>
      <c r="K975" s="191"/>
      <c r="L975" s="197">
        <f t="shared" si="32"/>
        <v>71.9496</v>
      </c>
      <c r="S975" s="44"/>
    </row>
    <row r="976" spans="1:19" ht="15.6">
      <c r="A976" s="21"/>
      <c r="B976" s="116" t="s">
        <v>127</v>
      </c>
      <c r="C976" s="111" t="s">
        <v>3976</v>
      </c>
      <c r="D976" s="164" t="s">
        <v>4029</v>
      </c>
      <c r="E976" s="125"/>
      <c r="F976" s="117" t="s">
        <v>3975</v>
      </c>
      <c r="G976" s="110" t="str">
        <f t="shared" si="33"/>
        <v>6</v>
      </c>
      <c r="H976" s="114" t="str">
        <f>MID(F:F,9,2)</f>
        <v>6P</v>
      </c>
      <c r="I976" s="115">
        <f>VLOOKUP($H:$H,$M$5:$N$11,2,FALSE)</f>
        <v>99.95</v>
      </c>
      <c r="J976" s="115">
        <f>VLOOKUP($H:$H,$M$5:$P$11,4,FALSE)</f>
        <v>119.94</v>
      </c>
      <c r="K976" s="191"/>
      <c r="L976" s="197">
        <f t="shared" si="32"/>
        <v>107.946</v>
      </c>
      <c r="S976" s="44"/>
    </row>
    <row r="977" spans="1:19" ht="15.6">
      <c r="A977" s="21"/>
      <c r="B977" s="116" t="s">
        <v>1022</v>
      </c>
      <c r="C977" s="111" t="s">
        <v>3378</v>
      </c>
      <c r="D977" s="164"/>
      <c r="E977" s="113"/>
      <c r="F977" s="117" t="s">
        <v>2602</v>
      </c>
      <c r="G977" s="110" t="str">
        <f t="shared" si="33"/>
        <v>4</v>
      </c>
      <c r="H977" s="114" t="str">
        <f>MID(F:F,9,2)</f>
        <v>4P</v>
      </c>
      <c r="I977" s="115">
        <f>VLOOKUP($H:$H,$M$5:$N$11,2,FALSE)</f>
        <v>66.62</v>
      </c>
      <c r="J977" s="115">
        <f>VLOOKUP($H:$H,$M$5:$P$11,4,FALSE)</f>
        <v>79.944</v>
      </c>
      <c r="K977" s="190"/>
      <c r="L977" s="197">
        <f t="shared" si="32"/>
        <v>71.9496</v>
      </c>
      <c r="S977" s="44"/>
    </row>
    <row r="978" spans="1:19" ht="15.6">
      <c r="A978" s="21"/>
      <c r="B978" s="110" t="s">
        <v>1026</v>
      </c>
      <c r="C978" s="111" t="s">
        <v>1027</v>
      </c>
      <c r="D978" s="164" t="s">
        <v>1028</v>
      </c>
      <c r="E978" s="113"/>
      <c r="F978" s="114" t="s">
        <v>2600</v>
      </c>
      <c r="G978" s="110" t="str">
        <f t="shared" si="33"/>
        <v>4</v>
      </c>
      <c r="H978" s="114" t="str">
        <f>MID(F:F,9,2)</f>
        <v>4P</v>
      </c>
      <c r="I978" s="115">
        <f>VLOOKUP($H:$H,$M$5:$N$11,2,FALSE)</f>
        <v>66.62</v>
      </c>
      <c r="J978" s="115">
        <f>VLOOKUP($H:$H,$M$5:$P$11,4,FALSE)</f>
        <v>79.944</v>
      </c>
      <c r="K978" s="190"/>
      <c r="L978" s="197">
        <f t="shared" si="32"/>
        <v>71.9496</v>
      </c>
      <c r="S978" s="44"/>
    </row>
    <row r="979" spans="1:19" ht="15.6">
      <c r="A979" s="21"/>
      <c r="B979" s="110" t="s">
        <v>1029</v>
      </c>
      <c r="C979" s="111" t="s">
        <v>1030</v>
      </c>
      <c r="D979" s="164" t="s">
        <v>1031</v>
      </c>
      <c r="E979" s="113"/>
      <c r="F979" s="114" t="s">
        <v>2601</v>
      </c>
      <c r="G979" s="110" t="str">
        <f t="shared" si="33"/>
        <v>4</v>
      </c>
      <c r="H979" s="114" t="str">
        <f>MID(F:F,9,2)</f>
        <v>4P</v>
      </c>
      <c r="I979" s="115">
        <f>VLOOKUP($H:$H,$M$5:$N$11,2,FALSE)</f>
        <v>66.62</v>
      </c>
      <c r="J979" s="115">
        <f>VLOOKUP($H:$H,$M$5:$P$11,4,FALSE)</f>
        <v>79.944</v>
      </c>
      <c r="K979" s="190"/>
      <c r="L979" s="197">
        <f t="shared" si="32"/>
        <v>71.9496</v>
      </c>
      <c r="S979" s="44"/>
    </row>
    <row r="980" spans="1:19" ht="15.6">
      <c r="A980" s="21"/>
      <c r="B980" s="110" t="s">
        <v>133</v>
      </c>
      <c r="C980" s="111" t="s">
        <v>134</v>
      </c>
      <c r="D980" s="164" t="s">
        <v>135</v>
      </c>
      <c r="E980" s="113"/>
      <c r="F980" s="114" t="s">
        <v>2634</v>
      </c>
      <c r="G980" s="110" t="str">
        <f t="shared" si="33"/>
        <v>4</v>
      </c>
      <c r="H980" s="114" t="str">
        <f>MID(F:F,9,2)</f>
        <v>4P</v>
      </c>
      <c r="I980" s="115">
        <f>VLOOKUP($H:$H,$M$5:$N$11,2,FALSE)</f>
        <v>66.62</v>
      </c>
      <c r="J980" s="115">
        <f>VLOOKUP($H:$H,$M$5:$P$11,4,FALSE)</f>
        <v>79.944</v>
      </c>
      <c r="K980" s="190"/>
      <c r="L980" s="197">
        <f t="shared" si="32"/>
        <v>71.9496</v>
      </c>
      <c r="S980" s="44"/>
    </row>
    <row r="981" spans="1:19" ht="15.6">
      <c r="A981" s="34"/>
      <c r="B981" s="110" t="s">
        <v>1769</v>
      </c>
      <c r="C981" s="111" t="s">
        <v>1770</v>
      </c>
      <c r="D981" s="164" t="s">
        <v>1771</v>
      </c>
      <c r="E981" s="55"/>
      <c r="F981" s="114" t="s">
        <v>2625</v>
      </c>
      <c r="G981" s="110" t="str">
        <f t="shared" si="33"/>
        <v>4</v>
      </c>
      <c r="H981" s="114" t="str">
        <f>MID(F:F,9,2)</f>
        <v>4P</v>
      </c>
      <c r="I981" s="115">
        <f>VLOOKUP($H:$H,$M$5:$N$11,2,FALSE)</f>
        <v>66.62</v>
      </c>
      <c r="J981" s="115">
        <f>VLOOKUP($H:$H,$M$5:$P$11,4,FALSE)</f>
        <v>79.944</v>
      </c>
      <c r="K981" s="193"/>
      <c r="L981" s="197">
        <f t="shared" si="32"/>
        <v>71.9496</v>
      </c>
      <c r="S981" s="44"/>
    </row>
    <row r="982" spans="1:19" ht="15.6">
      <c r="A982" s="21"/>
      <c r="B982" s="110" t="s">
        <v>1776</v>
      </c>
      <c r="C982" s="111" t="s">
        <v>428</v>
      </c>
      <c r="D982" s="164" t="s">
        <v>128</v>
      </c>
      <c r="E982" s="113"/>
      <c r="F982" s="114" t="s">
        <v>2631</v>
      </c>
      <c r="G982" s="110" t="str">
        <f t="shared" si="33"/>
        <v>4</v>
      </c>
      <c r="H982" s="114" t="str">
        <f>MID(F:F,9,2)</f>
        <v>4P</v>
      </c>
      <c r="I982" s="115">
        <f>VLOOKUP($H:$H,$M$5:$N$11,2,FALSE)</f>
        <v>66.62</v>
      </c>
      <c r="J982" s="115">
        <f>VLOOKUP($H:$H,$M$5:$P$11,4,FALSE)</f>
        <v>79.944</v>
      </c>
      <c r="K982" s="190"/>
      <c r="L982" s="197">
        <f t="shared" si="32"/>
        <v>71.9496</v>
      </c>
      <c r="S982" s="44"/>
    </row>
    <row r="983" spans="1:19" ht="15.6">
      <c r="A983" s="21"/>
      <c r="B983" s="118" t="s">
        <v>1022</v>
      </c>
      <c r="C983" s="119" t="s">
        <v>429</v>
      </c>
      <c r="D983" s="165" t="s">
        <v>430</v>
      </c>
      <c r="E983" s="113"/>
      <c r="F983" s="121" t="s">
        <v>2632</v>
      </c>
      <c r="G983" s="118" t="str">
        <f t="shared" si="33"/>
        <v>4</v>
      </c>
      <c r="H983" s="121" t="str">
        <f>MID(F:F,9,2)</f>
        <v>4P</v>
      </c>
      <c r="I983" s="122">
        <f>VLOOKUP($H:$H,$M$5:$N$11,2,FALSE)</f>
        <v>66.62</v>
      </c>
      <c r="J983" s="122">
        <f>VLOOKUP($H:$H,$M$5:$P$11,4,FALSE)</f>
        <v>79.944</v>
      </c>
      <c r="K983" s="190"/>
      <c r="L983" s="197">
        <f t="shared" si="32"/>
        <v>71.9496</v>
      </c>
      <c r="S983" s="44"/>
    </row>
    <row r="984" spans="1:19" ht="15.6">
      <c r="A984" s="21"/>
      <c r="B984" s="116" t="s">
        <v>127</v>
      </c>
      <c r="C984" s="123" t="s">
        <v>4456</v>
      </c>
      <c r="D984" s="164" t="s">
        <v>4457</v>
      </c>
      <c r="E984" s="113"/>
      <c r="F984" s="117" t="s">
        <v>4466</v>
      </c>
      <c r="G984" s="116" t="str">
        <f t="shared" si="33"/>
        <v>4</v>
      </c>
      <c r="H984" s="117" t="str">
        <f>MID(F:F,9,2)</f>
        <v>4P</v>
      </c>
      <c r="I984" s="124">
        <f>VLOOKUP($H:$H,$M$5:$N$11,2,FALSE)</f>
        <v>66.62</v>
      </c>
      <c r="J984" s="124">
        <f>VLOOKUP($H:$H,$M$5:$P$11,4,FALSE)</f>
        <v>79.944</v>
      </c>
      <c r="K984" s="190"/>
      <c r="L984" s="197">
        <f t="shared" si="32"/>
        <v>71.9496</v>
      </c>
      <c r="S984" s="44"/>
    </row>
    <row r="985" spans="1:19" ht="15.6">
      <c r="A985" s="34"/>
      <c r="B985" s="110" t="s">
        <v>1024</v>
      </c>
      <c r="C985" s="111" t="s">
        <v>1025</v>
      </c>
      <c r="D985" s="164" t="s">
        <v>4238</v>
      </c>
      <c r="E985" s="55"/>
      <c r="F985" s="114" t="s">
        <v>2599</v>
      </c>
      <c r="G985" s="110" t="str">
        <f t="shared" si="33"/>
        <v>3</v>
      </c>
      <c r="H985" s="114" t="str">
        <f>MID(F:F,9,2)</f>
        <v>3P</v>
      </c>
      <c r="I985" s="115">
        <f>VLOOKUP($H:$H,$M$5:$N$11,2,FALSE)</f>
        <v>49.95</v>
      </c>
      <c r="J985" s="115">
        <f>VLOOKUP($H:$H,$M$5:$P$11,4,FALSE)</f>
        <v>59.94</v>
      </c>
      <c r="K985" s="193"/>
      <c r="L985" s="197">
        <f t="shared" si="32"/>
        <v>53.946</v>
      </c>
      <c r="S985" s="44"/>
    </row>
    <row r="986" spans="1:19" ht="15.6">
      <c r="A986" s="21"/>
      <c r="B986" s="110" t="s">
        <v>129</v>
      </c>
      <c r="C986" s="111" t="s">
        <v>130</v>
      </c>
      <c r="D986" s="164" t="s">
        <v>117</v>
      </c>
      <c r="E986" s="113"/>
      <c r="F986" s="114" t="s">
        <v>2633</v>
      </c>
      <c r="G986" s="110" t="str">
        <f t="shared" si="33"/>
        <v>4</v>
      </c>
      <c r="H986" s="114" t="str">
        <f>MID(F:F,9,2)</f>
        <v>4P</v>
      </c>
      <c r="I986" s="115">
        <f>VLOOKUP($H:$H,$M$5:$N$11,2,FALSE)</f>
        <v>66.62</v>
      </c>
      <c r="J986" s="115">
        <f>VLOOKUP($H:$H,$M$5:$P$11,4,FALSE)</f>
        <v>79.944</v>
      </c>
      <c r="K986" s="190"/>
      <c r="L986" s="197">
        <f t="shared" si="32"/>
        <v>71.9496</v>
      </c>
      <c r="S986" s="44"/>
    </row>
    <row r="987" spans="1:19" ht="15.6">
      <c r="A987" s="31"/>
      <c r="B987" s="116" t="s">
        <v>3710</v>
      </c>
      <c r="C987" s="111" t="s">
        <v>3675</v>
      </c>
      <c r="D987" s="164" t="s">
        <v>550</v>
      </c>
      <c r="E987" s="125"/>
      <c r="F987" s="117" t="s">
        <v>2630</v>
      </c>
      <c r="G987" s="110" t="str">
        <f t="shared" si="33"/>
        <v>4</v>
      </c>
      <c r="H987" s="114" t="str">
        <f>MID(F:F,9,2)</f>
        <v>4P</v>
      </c>
      <c r="I987" s="115">
        <f>VLOOKUP($H:$H,$M$5:$N$11,2,FALSE)</f>
        <v>66.62</v>
      </c>
      <c r="J987" s="115">
        <f>VLOOKUP($H:$H,$M$5:$P$11,4,FALSE)</f>
        <v>79.944</v>
      </c>
      <c r="K987" s="191"/>
      <c r="L987" s="197">
        <f t="shared" si="32"/>
        <v>71.9496</v>
      </c>
      <c r="S987" s="44"/>
    </row>
    <row r="988" spans="1:19" ht="15.6">
      <c r="A988" s="31"/>
      <c r="B988" s="116" t="s">
        <v>127</v>
      </c>
      <c r="C988" s="111" t="s">
        <v>4459</v>
      </c>
      <c r="D988" s="164" t="s">
        <v>4467</v>
      </c>
      <c r="E988" s="125"/>
      <c r="F988" s="117" t="s">
        <v>4468</v>
      </c>
      <c r="G988" s="110" t="str">
        <f t="shared" si="33"/>
        <v>6</v>
      </c>
      <c r="H988" s="114" t="str">
        <f>MID(F:F,9,2)</f>
        <v>6P</v>
      </c>
      <c r="I988" s="115">
        <f>VLOOKUP($H:$H,$M$5:$N$11,2,FALSE)</f>
        <v>99.95</v>
      </c>
      <c r="J988" s="115">
        <f>VLOOKUP($H:$H,$M$5:$P$11,4,FALSE)</f>
        <v>119.94</v>
      </c>
      <c r="K988" s="191"/>
      <c r="L988" s="197">
        <f t="shared" si="32"/>
        <v>107.946</v>
      </c>
      <c r="S988" s="44"/>
    </row>
    <row r="989" spans="1:19" ht="15.6">
      <c r="A989" s="31"/>
      <c r="B989" s="116" t="s">
        <v>23</v>
      </c>
      <c r="C989" s="111" t="s">
        <v>4614</v>
      </c>
      <c r="D989" s="164" t="s">
        <v>4615</v>
      </c>
      <c r="E989" s="125"/>
      <c r="F989" s="117" t="s">
        <v>2664</v>
      </c>
      <c r="G989" s="110" t="str">
        <f t="shared" si="33"/>
        <v>4</v>
      </c>
      <c r="H989" s="114" t="str">
        <f>MID(F:F,9,2)</f>
        <v>4P</v>
      </c>
      <c r="I989" s="115">
        <f>VLOOKUP($H:$H,$M$5:$N$11,2,FALSE)</f>
        <v>66.62</v>
      </c>
      <c r="J989" s="115">
        <f>VLOOKUP($H:$H,$M$5:$P$11,4,FALSE)</f>
        <v>79.944</v>
      </c>
      <c r="K989" s="191"/>
      <c r="L989" s="197">
        <f t="shared" si="32"/>
        <v>71.9496</v>
      </c>
      <c r="S989" s="44"/>
    </row>
    <row r="990" spans="1:19" ht="15.6">
      <c r="A990" s="31"/>
      <c r="B990" s="116" t="s">
        <v>23</v>
      </c>
      <c r="C990" s="111" t="s">
        <v>4614</v>
      </c>
      <c r="D990" s="164" t="s">
        <v>4616</v>
      </c>
      <c r="E990" s="125"/>
      <c r="F990" s="117" t="s">
        <v>2665</v>
      </c>
      <c r="G990" s="110" t="str">
        <f t="shared" si="33"/>
        <v>4</v>
      </c>
      <c r="H990" s="114" t="str">
        <f>MID(F:F,9,2)</f>
        <v>4P</v>
      </c>
      <c r="I990" s="115">
        <f>VLOOKUP($H:$H,$M$5:$N$11,2,FALSE)</f>
        <v>66.62</v>
      </c>
      <c r="J990" s="115">
        <f>VLOOKUP($H:$H,$M$5:$P$11,4,FALSE)</f>
        <v>79.944</v>
      </c>
      <c r="K990" s="191"/>
      <c r="L990" s="197">
        <f t="shared" si="32"/>
        <v>71.9496</v>
      </c>
      <c r="S990" s="44"/>
    </row>
    <row r="991" spans="1:19" ht="15.6">
      <c r="A991" s="31"/>
      <c r="B991" s="116" t="s">
        <v>23</v>
      </c>
      <c r="C991" s="111" t="s">
        <v>4614</v>
      </c>
      <c r="D991" s="164" t="s">
        <v>4617</v>
      </c>
      <c r="E991" s="125"/>
      <c r="F991" s="117" t="s">
        <v>2667</v>
      </c>
      <c r="G991" s="110" t="str">
        <f t="shared" si="33"/>
        <v>4</v>
      </c>
      <c r="H991" s="114" t="str">
        <f>MID(F:F,9,2)</f>
        <v>4P</v>
      </c>
      <c r="I991" s="115">
        <f>VLOOKUP($H:$H,$M$5:$N$11,2,FALSE)</f>
        <v>66.62</v>
      </c>
      <c r="J991" s="115">
        <f>VLOOKUP($H:$H,$M$5:$P$11,4,FALSE)</f>
        <v>79.944</v>
      </c>
      <c r="K991" s="191"/>
      <c r="L991" s="197">
        <f t="shared" si="32"/>
        <v>71.9496</v>
      </c>
      <c r="S991" s="44"/>
    </row>
    <row r="992" spans="1:19" ht="15.6">
      <c r="A992" s="31"/>
      <c r="B992" s="116" t="s">
        <v>23</v>
      </c>
      <c r="C992" s="111" t="s">
        <v>4618</v>
      </c>
      <c r="D992" s="164" t="s">
        <v>4619</v>
      </c>
      <c r="E992" s="125"/>
      <c r="F992" s="117" t="s">
        <v>2668</v>
      </c>
      <c r="G992" s="110" t="str">
        <f t="shared" si="33"/>
        <v>4</v>
      </c>
      <c r="H992" s="114" t="str">
        <f>MID(F:F,9,2)</f>
        <v>4P</v>
      </c>
      <c r="I992" s="115">
        <f>VLOOKUP($H:$H,$M$5:$N$11,2,FALSE)</f>
        <v>66.62</v>
      </c>
      <c r="J992" s="115">
        <f>VLOOKUP($H:$H,$M$5:$P$11,4,FALSE)</f>
        <v>79.944</v>
      </c>
      <c r="K992" s="191"/>
      <c r="L992" s="197">
        <f t="shared" si="32"/>
        <v>71.9496</v>
      </c>
      <c r="S992" s="44"/>
    </row>
    <row r="993" spans="1:19" ht="15.6">
      <c r="A993" s="31"/>
      <c r="B993" s="116" t="s">
        <v>23</v>
      </c>
      <c r="C993" s="111" t="s">
        <v>4620</v>
      </c>
      <c r="D993" s="164" t="s">
        <v>4621</v>
      </c>
      <c r="E993" s="125"/>
      <c r="F993" s="117" t="s">
        <v>2668</v>
      </c>
      <c r="G993" s="110" t="str">
        <f t="shared" si="33"/>
        <v>4</v>
      </c>
      <c r="H993" s="114" t="str">
        <f>MID(F:F,9,2)</f>
        <v>4P</v>
      </c>
      <c r="I993" s="115">
        <f>VLOOKUP($H:$H,$M$5:$N$11,2,FALSE)</f>
        <v>66.62</v>
      </c>
      <c r="J993" s="115">
        <f>VLOOKUP($H:$H,$M$5:$P$11,4,FALSE)</f>
        <v>79.944</v>
      </c>
      <c r="K993" s="191"/>
      <c r="L993" s="197">
        <f t="shared" si="32"/>
        <v>71.9496</v>
      </c>
      <c r="S993" s="44"/>
    </row>
    <row r="994" spans="1:19" ht="15.6">
      <c r="A994" s="31"/>
      <c r="B994" s="116" t="s">
        <v>23</v>
      </c>
      <c r="C994" s="111" t="s">
        <v>4620</v>
      </c>
      <c r="D994" s="164" t="s">
        <v>4622</v>
      </c>
      <c r="E994" s="125"/>
      <c r="F994" s="117" t="s">
        <v>2669</v>
      </c>
      <c r="G994" s="110" t="str">
        <f t="shared" si="33"/>
        <v>4</v>
      </c>
      <c r="H994" s="114" t="str">
        <f>MID(F:F,9,2)</f>
        <v>4P</v>
      </c>
      <c r="I994" s="115">
        <f>VLOOKUP($H:$H,$M$5:$N$11,2,FALSE)</f>
        <v>66.62</v>
      </c>
      <c r="J994" s="115">
        <f>VLOOKUP($H:$H,$M$5:$P$11,4,FALSE)</f>
        <v>79.944</v>
      </c>
      <c r="K994" s="191"/>
      <c r="L994" s="197">
        <f t="shared" si="32"/>
        <v>71.9496</v>
      </c>
      <c r="S994" s="44"/>
    </row>
    <row r="995" spans="1:19" ht="15.6">
      <c r="A995" s="31"/>
      <c r="B995" s="116" t="s">
        <v>23</v>
      </c>
      <c r="C995" s="111" t="s">
        <v>4623</v>
      </c>
      <c r="D995" s="164" t="s">
        <v>4624</v>
      </c>
      <c r="E995" s="125"/>
      <c r="F995" s="117" t="s">
        <v>2667</v>
      </c>
      <c r="G995" s="110" t="str">
        <f t="shared" si="33"/>
        <v>4</v>
      </c>
      <c r="H995" s="114" t="str">
        <f>MID(F:F,9,2)</f>
        <v>4P</v>
      </c>
      <c r="I995" s="115">
        <f>VLOOKUP($H:$H,$M$5:$N$11,2,FALSE)</f>
        <v>66.62</v>
      </c>
      <c r="J995" s="115">
        <f>VLOOKUP($H:$H,$M$5:$P$11,4,FALSE)</f>
        <v>79.944</v>
      </c>
      <c r="K995" s="191"/>
      <c r="L995" s="197">
        <f t="shared" si="32"/>
        <v>71.9496</v>
      </c>
      <c r="S995" s="44"/>
    </row>
    <row r="996" spans="1:19" ht="15.6">
      <c r="A996" s="31"/>
      <c r="B996" s="116" t="s">
        <v>23</v>
      </c>
      <c r="C996" s="111" t="s">
        <v>4623</v>
      </c>
      <c r="D996" s="164" t="s">
        <v>4625</v>
      </c>
      <c r="E996" s="125"/>
      <c r="F996" s="117" t="s">
        <v>2666</v>
      </c>
      <c r="G996" s="110" t="str">
        <f t="shared" si="33"/>
        <v>4</v>
      </c>
      <c r="H996" s="114" t="str">
        <f>MID(F:F,9,2)</f>
        <v>4P</v>
      </c>
      <c r="I996" s="115">
        <f>VLOOKUP($H:$H,$M$5:$N$11,2,FALSE)</f>
        <v>66.62</v>
      </c>
      <c r="J996" s="115">
        <f>VLOOKUP($H:$H,$M$5:$P$11,4,FALSE)</f>
        <v>79.944</v>
      </c>
      <c r="K996" s="191"/>
      <c r="L996" s="197">
        <f t="shared" si="32"/>
        <v>71.9496</v>
      </c>
      <c r="S996" s="44"/>
    </row>
    <row r="997" spans="1:19" ht="15.6">
      <c r="A997" s="31"/>
      <c r="B997" s="116" t="s">
        <v>23</v>
      </c>
      <c r="C997" s="111" t="s">
        <v>4623</v>
      </c>
      <c r="D997" s="164" t="s">
        <v>4626</v>
      </c>
      <c r="E997" s="125"/>
      <c r="F997" s="117" t="s">
        <v>4627</v>
      </c>
      <c r="G997" s="110" t="str">
        <f t="shared" si="33"/>
        <v>4</v>
      </c>
      <c r="H997" s="114" t="str">
        <f>MID(F:F,9,2)</f>
        <v>4P</v>
      </c>
      <c r="I997" s="115">
        <f>VLOOKUP($H:$H,$M$5:$N$11,2,FALSE)</f>
        <v>66.62</v>
      </c>
      <c r="J997" s="115">
        <f>VLOOKUP($H:$H,$M$5:$P$11,4,FALSE)</f>
        <v>79.944</v>
      </c>
      <c r="K997" s="191"/>
      <c r="L997" s="197">
        <f t="shared" si="32"/>
        <v>71.9496</v>
      </c>
      <c r="S997" s="44"/>
    </row>
    <row r="998" spans="1:19" ht="15.6">
      <c r="A998" s="31"/>
      <c r="B998" s="116" t="s">
        <v>23</v>
      </c>
      <c r="C998" s="111" t="s">
        <v>4623</v>
      </c>
      <c r="D998" s="164" t="s">
        <v>4628</v>
      </c>
      <c r="E998" s="125"/>
      <c r="F998" s="117" t="s">
        <v>4629</v>
      </c>
      <c r="G998" s="110" t="str">
        <f t="shared" si="33"/>
        <v>4</v>
      </c>
      <c r="H998" s="114" t="str">
        <f>MID(F:F,9,2)</f>
        <v>4P</v>
      </c>
      <c r="I998" s="115">
        <f>VLOOKUP($H:$H,$M$5:$N$11,2,FALSE)</f>
        <v>66.62</v>
      </c>
      <c r="J998" s="115">
        <f>VLOOKUP($H:$H,$M$5:$P$11,4,FALSE)</f>
        <v>79.944</v>
      </c>
      <c r="K998" s="191"/>
      <c r="L998" s="197">
        <f t="shared" si="32"/>
        <v>71.9496</v>
      </c>
      <c r="S998" s="44"/>
    </row>
    <row r="999" spans="1:19" ht="15.6">
      <c r="A999" s="31"/>
      <c r="B999" s="116" t="s">
        <v>23</v>
      </c>
      <c r="C999" s="111" t="s">
        <v>4623</v>
      </c>
      <c r="D999" s="164" t="s">
        <v>4630</v>
      </c>
      <c r="E999" s="125"/>
      <c r="F999" s="117" t="s">
        <v>4631</v>
      </c>
      <c r="G999" s="110" t="str">
        <f t="shared" si="33"/>
        <v>4</v>
      </c>
      <c r="H999" s="114" t="str">
        <f>MID(F:F,9,2)</f>
        <v>4P</v>
      </c>
      <c r="I999" s="115">
        <f>VLOOKUP($H:$H,$M$5:$N$11,2,FALSE)</f>
        <v>66.62</v>
      </c>
      <c r="J999" s="115">
        <f>VLOOKUP($H:$H,$M$5:$P$11,4,FALSE)</f>
        <v>79.944</v>
      </c>
      <c r="K999" s="191"/>
      <c r="L999" s="197">
        <f t="shared" si="32"/>
        <v>71.9496</v>
      </c>
      <c r="S999" s="44"/>
    </row>
    <row r="1000" spans="1:19" ht="15.6">
      <c r="A1000" s="31"/>
      <c r="B1000" s="116" t="s">
        <v>23</v>
      </c>
      <c r="C1000" s="111" t="s">
        <v>4632</v>
      </c>
      <c r="D1000" s="164" t="s">
        <v>4633</v>
      </c>
      <c r="E1000" s="125"/>
      <c r="F1000" s="117" t="s">
        <v>2668</v>
      </c>
      <c r="G1000" s="110" t="str">
        <f t="shared" si="33"/>
        <v>4</v>
      </c>
      <c r="H1000" s="114" t="str">
        <f>MID(F:F,9,2)</f>
        <v>4P</v>
      </c>
      <c r="I1000" s="115">
        <f>VLOOKUP($H:$H,$M$5:$N$11,2,FALSE)</f>
        <v>66.62</v>
      </c>
      <c r="J1000" s="115">
        <f>VLOOKUP($H:$H,$M$5:$P$11,4,FALSE)</f>
        <v>79.944</v>
      </c>
      <c r="K1000" s="191"/>
      <c r="L1000" s="197">
        <f t="shared" si="32"/>
        <v>71.9496</v>
      </c>
      <c r="S1000" s="44"/>
    </row>
    <row r="1001" spans="1:19" ht="15.6">
      <c r="A1001" s="31"/>
      <c r="B1001" s="116" t="s">
        <v>23</v>
      </c>
      <c r="C1001" s="111" t="s">
        <v>4634</v>
      </c>
      <c r="D1001" s="164" t="s">
        <v>4635</v>
      </c>
      <c r="E1001" s="125"/>
      <c r="F1001" s="117" t="s">
        <v>2668</v>
      </c>
      <c r="G1001" s="110" t="str">
        <f t="shared" si="33"/>
        <v>4</v>
      </c>
      <c r="H1001" s="114" t="str">
        <f>MID(F:F,9,2)</f>
        <v>4P</v>
      </c>
      <c r="I1001" s="115">
        <f>VLOOKUP($H:$H,$M$5:$N$11,2,FALSE)</f>
        <v>66.62</v>
      </c>
      <c r="J1001" s="115">
        <f>VLOOKUP($H:$H,$M$5:$P$11,4,FALSE)</f>
        <v>79.944</v>
      </c>
      <c r="K1001" s="191"/>
      <c r="L1001" s="197">
        <f t="shared" si="32"/>
        <v>71.9496</v>
      </c>
      <c r="S1001" s="44"/>
    </row>
    <row r="1002" spans="1:19" ht="15.6">
      <c r="A1002" s="31"/>
      <c r="B1002" s="116" t="s">
        <v>23</v>
      </c>
      <c r="C1002" s="111" t="s">
        <v>4634</v>
      </c>
      <c r="D1002" s="164" t="s">
        <v>4636</v>
      </c>
      <c r="E1002" s="125"/>
      <c r="F1002" s="117" t="s">
        <v>2669</v>
      </c>
      <c r="G1002" s="110" t="str">
        <f t="shared" si="33"/>
        <v>4</v>
      </c>
      <c r="H1002" s="114" t="str">
        <f>MID(F:F,9,2)</f>
        <v>4P</v>
      </c>
      <c r="I1002" s="115">
        <f>VLOOKUP($H:$H,$M$5:$N$11,2,FALSE)</f>
        <v>66.62</v>
      </c>
      <c r="J1002" s="115">
        <f>VLOOKUP($H:$H,$M$5:$P$11,4,FALSE)</f>
        <v>79.944</v>
      </c>
      <c r="K1002" s="191"/>
      <c r="L1002" s="197">
        <f t="shared" si="32"/>
        <v>71.9496</v>
      </c>
      <c r="S1002" s="44"/>
    </row>
    <row r="1003" spans="1:19" ht="15.6">
      <c r="A1003" s="31"/>
      <c r="B1003" s="116" t="s">
        <v>23</v>
      </c>
      <c r="C1003" s="111" t="s">
        <v>4637</v>
      </c>
      <c r="D1003" s="164" t="s">
        <v>4625</v>
      </c>
      <c r="E1003" s="125"/>
      <c r="F1003" s="117" t="s">
        <v>4638</v>
      </c>
      <c r="G1003" s="110" t="str">
        <f t="shared" si="33"/>
        <v>4</v>
      </c>
      <c r="H1003" s="114" t="str">
        <f>MID(F:F,9,2)</f>
        <v>4P</v>
      </c>
      <c r="I1003" s="115">
        <f>VLOOKUP($H:$H,$M$5:$N$11,2,FALSE)</f>
        <v>66.62</v>
      </c>
      <c r="J1003" s="115">
        <f>VLOOKUP($H:$H,$M$5:$P$11,4,FALSE)</f>
        <v>79.944</v>
      </c>
      <c r="K1003" s="191"/>
      <c r="L1003" s="197">
        <f t="shared" si="32"/>
        <v>71.9496</v>
      </c>
      <c r="S1003" s="44"/>
    </row>
    <row r="1004" spans="1:19" ht="15.6">
      <c r="A1004" s="31"/>
      <c r="B1004" s="116" t="s">
        <v>23</v>
      </c>
      <c r="C1004" s="111" t="s">
        <v>4637</v>
      </c>
      <c r="D1004" s="164" t="s">
        <v>4639</v>
      </c>
      <c r="E1004" s="125"/>
      <c r="F1004" s="117" t="s">
        <v>4640</v>
      </c>
      <c r="G1004" s="110" t="str">
        <f t="shared" si="33"/>
        <v>4</v>
      </c>
      <c r="H1004" s="114" t="str">
        <f>MID(F:F,9,2)</f>
        <v>4P</v>
      </c>
      <c r="I1004" s="115">
        <f>VLOOKUP($H:$H,$M$5:$N$11,2,FALSE)</f>
        <v>66.62</v>
      </c>
      <c r="J1004" s="115">
        <f>VLOOKUP($H:$H,$M$5:$P$11,4,FALSE)</f>
        <v>79.944</v>
      </c>
      <c r="K1004" s="191"/>
      <c r="L1004" s="197">
        <f t="shared" si="32"/>
        <v>71.9496</v>
      </c>
      <c r="S1004" s="44"/>
    </row>
    <row r="1005" spans="1:19" ht="15.6">
      <c r="A1005" s="31"/>
      <c r="B1005" s="116" t="s">
        <v>23</v>
      </c>
      <c r="C1005" s="111" t="s">
        <v>4641</v>
      </c>
      <c r="D1005" s="164" t="s">
        <v>4642</v>
      </c>
      <c r="E1005" s="125"/>
      <c r="F1005" s="117" t="s">
        <v>2668</v>
      </c>
      <c r="G1005" s="110" t="str">
        <f t="shared" si="33"/>
        <v>4</v>
      </c>
      <c r="H1005" s="114" t="str">
        <f>MID(F:F,9,2)</f>
        <v>4P</v>
      </c>
      <c r="I1005" s="115">
        <f>VLOOKUP($H:$H,$M$5:$N$11,2,FALSE)</f>
        <v>66.62</v>
      </c>
      <c r="J1005" s="115">
        <f>VLOOKUP($H:$H,$M$5:$P$11,4,FALSE)</f>
        <v>79.944</v>
      </c>
      <c r="K1005" s="191"/>
      <c r="L1005" s="197">
        <f t="shared" si="32"/>
        <v>71.9496</v>
      </c>
      <c r="S1005" s="44"/>
    </row>
    <row r="1006" spans="1:19" ht="15.6">
      <c r="A1006" s="31"/>
      <c r="B1006" s="116" t="s">
        <v>23</v>
      </c>
      <c r="C1006" s="111" t="s">
        <v>4643</v>
      </c>
      <c r="D1006" s="164" t="s">
        <v>4635</v>
      </c>
      <c r="E1006" s="125"/>
      <c r="F1006" s="117" t="s">
        <v>2668</v>
      </c>
      <c r="G1006" s="110" t="str">
        <f t="shared" si="33"/>
        <v>4</v>
      </c>
      <c r="H1006" s="114" t="str">
        <f>MID(F:F,9,2)</f>
        <v>4P</v>
      </c>
      <c r="I1006" s="115">
        <f>VLOOKUP($H:$H,$M$5:$N$11,2,FALSE)</f>
        <v>66.62</v>
      </c>
      <c r="J1006" s="115">
        <f>VLOOKUP($H:$H,$M$5:$P$11,4,FALSE)</f>
        <v>79.944</v>
      </c>
      <c r="K1006" s="191"/>
      <c r="L1006" s="197">
        <f t="shared" si="32"/>
        <v>71.9496</v>
      </c>
      <c r="S1006" s="44"/>
    </row>
    <row r="1007" spans="1:19" ht="15.6">
      <c r="A1007" s="31"/>
      <c r="B1007" s="116" t="s">
        <v>23</v>
      </c>
      <c r="C1007" s="111" t="s">
        <v>4643</v>
      </c>
      <c r="D1007" s="164" t="s">
        <v>4644</v>
      </c>
      <c r="E1007" s="125"/>
      <c r="F1007" s="117" t="s">
        <v>4645</v>
      </c>
      <c r="G1007" s="110" t="str">
        <f t="shared" si="33"/>
        <v>4</v>
      </c>
      <c r="H1007" s="114" t="str">
        <f>MID(F:F,9,2)</f>
        <v>4P</v>
      </c>
      <c r="I1007" s="115">
        <f>VLOOKUP($H:$H,$M$5:$N$11,2,FALSE)</f>
        <v>66.62</v>
      </c>
      <c r="J1007" s="115">
        <f>VLOOKUP($H:$H,$M$5:$P$11,4,FALSE)</f>
        <v>79.944</v>
      </c>
      <c r="K1007" s="191"/>
      <c r="L1007" s="197">
        <f t="shared" si="32"/>
        <v>71.9496</v>
      </c>
      <c r="S1007" s="44"/>
    </row>
    <row r="1008" spans="1:19" ht="15.6">
      <c r="A1008" s="31"/>
      <c r="B1008" s="116" t="s">
        <v>23</v>
      </c>
      <c r="C1008" s="111" t="s">
        <v>4646</v>
      </c>
      <c r="D1008" s="164" t="s">
        <v>4647</v>
      </c>
      <c r="E1008" s="125"/>
      <c r="F1008" s="117" t="s">
        <v>2666</v>
      </c>
      <c r="G1008" s="110" t="str">
        <f t="shared" si="33"/>
        <v>4</v>
      </c>
      <c r="H1008" s="114" t="str">
        <f>MID(F:F,9,2)</f>
        <v>4P</v>
      </c>
      <c r="I1008" s="115">
        <f>VLOOKUP($H:$H,$M$5:$N$11,2,FALSE)</f>
        <v>66.62</v>
      </c>
      <c r="J1008" s="115">
        <f>VLOOKUP($H:$H,$M$5:$P$11,4,FALSE)</f>
        <v>79.944</v>
      </c>
      <c r="K1008" s="191"/>
      <c r="L1008" s="197">
        <f t="shared" si="32"/>
        <v>71.9496</v>
      </c>
      <c r="S1008" s="44"/>
    </row>
    <row r="1009" spans="1:19" ht="15.6">
      <c r="A1009" s="31"/>
      <c r="B1009" s="116" t="s">
        <v>23</v>
      </c>
      <c r="C1009" s="111" t="s">
        <v>4646</v>
      </c>
      <c r="D1009" s="164" t="s">
        <v>4648</v>
      </c>
      <c r="E1009" s="125"/>
      <c r="F1009" s="117" t="s">
        <v>4640</v>
      </c>
      <c r="G1009" s="110" t="str">
        <f t="shared" si="33"/>
        <v>4</v>
      </c>
      <c r="H1009" s="114" t="str">
        <f>MID(F:F,9,2)</f>
        <v>4P</v>
      </c>
      <c r="I1009" s="115">
        <f>VLOOKUP($H:$H,$M$5:$N$11,2,FALSE)</f>
        <v>66.62</v>
      </c>
      <c r="J1009" s="115">
        <f>VLOOKUP($H:$H,$M$5:$P$11,4,FALSE)</f>
        <v>79.944</v>
      </c>
      <c r="K1009" s="191"/>
      <c r="L1009" s="197">
        <f t="shared" si="32"/>
        <v>71.9496</v>
      </c>
      <c r="S1009" s="44"/>
    </row>
    <row r="1010" spans="1:19" ht="15.6">
      <c r="A1010" s="21"/>
      <c r="B1010" s="116" t="s">
        <v>1745</v>
      </c>
      <c r="C1010" s="111" t="s">
        <v>3199</v>
      </c>
      <c r="D1010" s="164" t="s">
        <v>3200</v>
      </c>
      <c r="E1010" s="113"/>
      <c r="F1010" s="117" t="s">
        <v>2720</v>
      </c>
      <c r="G1010" s="110" t="str">
        <f t="shared" si="33"/>
        <v>4</v>
      </c>
      <c r="H1010" s="114" t="str">
        <f>MID(F:F,9,2)</f>
        <v>4P</v>
      </c>
      <c r="I1010" s="115">
        <f>VLOOKUP($H:$H,$M$5:$N$11,2,FALSE)</f>
        <v>66.62</v>
      </c>
      <c r="J1010" s="115">
        <f>VLOOKUP($H:$H,$M$5:$P$11,4,FALSE)</f>
        <v>79.944</v>
      </c>
      <c r="K1010" s="190"/>
      <c r="L1010" s="197">
        <f t="shared" si="32"/>
        <v>71.9496</v>
      </c>
      <c r="S1010" s="44"/>
    </row>
    <row r="1011" spans="1:19" ht="15.6">
      <c r="A1011" s="21"/>
      <c r="B1011" s="116" t="s">
        <v>23</v>
      </c>
      <c r="C1011" s="111" t="s">
        <v>4551</v>
      </c>
      <c r="D1011" s="164" t="s">
        <v>4552</v>
      </c>
      <c r="E1011" s="113"/>
      <c r="F1011" s="117" t="s">
        <v>4553</v>
      </c>
      <c r="G1011" s="110" t="str">
        <f t="shared" si="33"/>
        <v>6</v>
      </c>
      <c r="H1011" s="114" t="str">
        <f>MID(F:F,9,2)</f>
        <v>6P</v>
      </c>
      <c r="I1011" s="115">
        <f>VLOOKUP($H:$H,$M$5:$N$11,2,FALSE)</f>
        <v>99.95</v>
      </c>
      <c r="J1011" s="115">
        <f>VLOOKUP($H:$H,$M$5:$P$11,4,FALSE)</f>
        <v>119.94</v>
      </c>
      <c r="K1011" s="190"/>
      <c r="L1011" s="197">
        <f t="shared" si="32"/>
        <v>107.946</v>
      </c>
      <c r="S1011" s="44"/>
    </row>
    <row r="1012" spans="1:19" ht="15.6">
      <c r="A1012" s="34"/>
      <c r="B1012" s="110" t="s">
        <v>37</v>
      </c>
      <c r="C1012" s="111" t="s">
        <v>38</v>
      </c>
      <c r="D1012" s="164" t="s">
        <v>39</v>
      </c>
      <c r="E1012" s="55"/>
      <c r="F1012" s="114" t="s">
        <v>2701</v>
      </c>
      <c r="G1012" s="110" t="str">
        <f t="shared" si="33"/>
        <v>4</v>
      </c>
      <c r="H1012" s="114" t="str">
        <f>MID(F:F,9,2)</f>
        <v>4P</v>
      </c>
      <c r="I1012" s="115">
        <f>VLOOKUP($H:$H,$M$5:$N$11,2,FALSE)</f>
        <v>66.62</v>
      </c>
      <c r="J1012" s="115">
        <f>VLOOKUP($H:$H,$M$5:$P$11,4,FALSE)</f>
        <v>79.944</v>
      </c>
      <c r="K1012" s="193"/>
      <c r="L1012" s="197">
        <f t="shared" si="32"/>
        <v>71.9496</v>
      </c>
      <c r="S1012" s="44"/>
    </row>
    <row r="1013" spans="1:19" ht="15.6">
      <c r="A1013" s="34"/>
      <c r="B1013" s="110" t="s">
        <v>3705</v>
      </c>
      <c r="C1013" s="111" t="s">
        <v>3706</v>
      </c>
      <c r="D1013" s="164" t="s">
        <v>3707</v>
      </c>
      <c r="E1013" s="55"/>
      <c r="F1013" s="114" t="s">
        <v>2672</v>
      </c>
      <c r="G1013" s="110" t="str">
        <f t="shared" si="33"/>
        <v>4</v>
      </c>
      <c r="H1013" s="114" t="str">
        <f>MID(F:F,9,2)</f>
        <v>4P</v>
      </c>
      <c r="I1013" s="115">
        <f>VLOOKUP($H:$H,$M$5:$N$11,2,FALSE)</f>
        <v>66.62</v>
      </c>
      <c r="J1013" s="115">
        <f>VLOOKUP($H:$H,$M$5:$P$11,4,FALSE)</f>
        <v>79.944</v>
      </c>
      <c r="K1013" s="193"/>
      <c r="L1013" s="197">
        <f t="shared" si="32"/>
        <v>71.9496</v>
      </c>
      <c r="S1013" s="44"/>
    </row>
    <row r="1014" spans="1:19" ht="15.6">
      <c r="A1014" s="34"/>
      <c r="B1014" s="116" t="s">
        <v>23</v>
      </c>
      <c r="C1014" s="123" t="s">
        <v>3706</v>
      </c>
      <c r="D1014" s="164" t="s">
        <v>4305</v>
      </c>
      <c r="E1014" s="55"/>
      <c r="F1014" s="117" t="s">
        <v>4306</v>
      </c>
      <c r="G1014" s="110" t="str">
        <f t="shared" si="33"/>
        <v>4</v>
      </c>
      <c r="H1014" s="117" t="str">
        <f>MID(F:F,9,2)</f>
        <v>4P</v>
      </c>
      <c r="I1014" s="124">
        <f>VLOOKUP($H:$H,$M$5:$N$11,2,FALSE)</f>
        <v>66.62</v>
      </c>
      <c r="J1014" s="124">
        <f>VLOOKUP($H:$H,$M$5:$P$11,4,FALSE)</f>
        <v>79.944</v>
      </c>
      <c r="K1014" s="193"/>
      <c r="L1014" s="197">
        <f t="shared" si="32"/>
        <v>71.9496</v>
      </c>
      <c r="S1014" s="44"/>
    </row>
    <row r="1015" spans="1:19" ht="15.6">
      <c r="A1015" s="21"/>
      <c r="B1015" s="110" t="s">
        <v>3708</v>
      </c>
      <c r="C1015" s="111" t="s">
        <v>3709</v>
      </c>
      <c r="D1015" s="164" t="s">
        <v>3712</v>
      </c>
      <c r="E1015" s="113"/>
      <c r="F1015" s="114" t="s">
        <v>2673</v>
      </c>
      <c r="G1015" s="110" t="str">
        <f t="shared" si="33"/>
        <v>4</v>
      </c>
      <c r="H1015" s="114" t="str">
        <f>MID(F:F,9,2)</f>
        <v>4P</v>
      </c>
      <c r="I1015" s="115">
        <f>VLOOKUP($H:$H,$M$5:$N$11,2,FALSE)</f>
        <v>66.62</v>
      </c>
      <c r="J1015" s="115">
        <f>VLOOKUP($H:$H,$M$5:$P$11,4,FALSE)</f>
        <v>79.944</v>
      </c>
      <c r="K1015" s="190"/>
      <c r="L1015" s="197">
        <f t="shared" si="32"/>
        <v>71.9496</v>
      </c>
      <c r="S1015" s="44"/>
    </row>
    <row r="1016" spans="1:19" ht="15.6">
      <c r="A1016" s="21"/>
      <c r="B1016" s="110" t="s">
        <v>43</v>
      </c>
      <c r="C1016" s="111" t="s">
        <v>44</v>
      </c>
      <c r="D1016" s="164" t="s">
        <v>4030</v>
      </c>
      <c r="E1016" s="113"/>
      <c r="F1016" s="114" t="s">
        <v>2687</v>
      </c>
      <c r="G1016" s="110" t="str">
        <f t="shared" si="33"/>
        <v>6</v>
      </c>
      <c r="H1016" s="114" t="str">
        <f>MID(F:F,9,2)</f>
        <v>6P</v>
      </c>
      <c r="I1016" s="115">
        <f>VLOOKUP($H:$H,$M$5:$N$11,2,FALSE)</f>
        <v>99.95</v>
      </c>
      <c r="J1016" s="115">
        <f>VLOOKUP($H:$H,$M$5:$P$11,4,FALSE)</f>
        <v>119.94</v>
      </c>
      <c r="K1016" s="190"/>
      <c r="L1016" s="197">
        <f t="shared" si="32"/>
        <v>107.946</v>
      </c>
      <c r="S1016" s="44"/>
    </row>
    <row r="1017" spans="1:19" ht="15.6">
      <c r="A1017" s="21"/>
      <c r="B1017" s="110" t="s">
        <v>322</v>
      </c>
      <c r="C1017" s="111" t="s">
        <v>323</v>
      </c>
      <c r="D1017" s="164" t="s">
        <v>324</v>
      </c>
      <c r="E1017" s="113"/>
      <c r="F1017" s="114" t="s">
        <v>2711</v>
      </c>
      <c r="G1017" s="110" t="str">
        <f t="shared" si="33"/>
        <v>6</v>
      </c>
      <c r="H1017" s="114" t="str">
        <f>MID(F:F,9,2)</f>
        <v>6P</v>
      </c>
      <c r="I1017" s="115">
        <f>VLOOKUP($H:$H,$M$5:$N$11,2,FALSE)</f>
        <v>99.95</v>
      </c>
      <c r="J1017" s="115">
        <f>VLOOKUP($H:$H,$M$5:$P$11,4,FALSE)</f>
        <v>119.94</v>
      </c>
      <c r="K1017" s="190"/>
      <c r="L1017" s="197">
        <f t="shared" si="32"/>
        <v>107.946</v>
      </c>
      <c r="S1017" s="44"/>
    </row>
    <row r="1018" spans="1:19" ht="15.6">
      <c r="A1018" s="21"/>
      <c r="B1018" s="110" t="s">
        <v>325</v>
      </c>
      <c r="C1018" s="111" t="s">
        <v>326</v>
      </c>
      <c r="D1018" s="164" t="s">
        <v>3212</v>
      </c>
      <c r="E1018" s="113"/>
      <c r="F1018" s="114" t="s">
        <v>2712</v>
      </c>
      <c r="G1018" s="110" t="str">
        <f t="shared" si="33"/>
        <v>6</v>
      </c>
      <c r="H1018" s="114" t="str">
        <f>MID(F:F,9,2)</f>
        <v>6P</v>
      </c>
      <c r="I1018" s="115">
        <f>VLOOKUP($H:$H,$M$5:$N$11,2,FALSE)</f>
        <v>99.95</v>
      </c>
      <c r="J1018" s="115">
        <f>VLOOKUP($H:$H,$M$5:$P$11,4,FALSE)</f>
        <v>119.94</v>
      </c>
      <c r="K1018" s="190"/>
      <c r="L1018" s="197">
        <f t="shared" si="32"/>
        <v>107.946</v>
      </c>
      <c r="S1018" s="44"/>
    </row>
    <row r="1019" spans="1:19" ht="15.6">
      <c r="A1019" s="31"/>
      <c r="B1019" s="110" t="s">
        <v>1679</v>
      </c>
      <c r="C1019" s="111" t="s">
        <v>1680</v>
      </c>
      <c r="D1019" s="164" t="s">
        <v>1681</v>
      </c>
      <c r="E1019" s="125"/>
      <c r="F1019" s="114" t="s">
        <v>2713</v>
      </c>
      <c r="G1019" s="110" t="str">
        <f t="shared" si="33"/>
        <v>6</v>
      </c>
      <c r="H1019" s="114" t="str">
        <f>MID(F:F,9,2)</f>
        <v>6P</v>
      </c>
      <c r="I1019" s="115">
        <f>VLOOKUP($H:$H,$M$5:$N$11,2,FALSE)</f>
        <v>99.95</v>
      </c>
      <c r="J1019" s="115">
        <f>VLOOKUP($H:$H,$M$5:$P$11,4,FALSE)</f>
        <v>119.94</v>
      </c>
      <c r="K1019" s="191"/>
      <c r="L1019" s="197">
        <f t="shared" si="32"/>
        <v>107.946</v>
      </c>
      <c r="S1019" s="44"/>
    </row>
    <row r="1020" spans="1:19" ht="15.6">
      <c r="A1020" s="21"/>
      <c r="B1020" s="110" t="s">
        <v>1066</v>
      </c>
      <c r="C1020" s="111" t="s">
        <v>1067</v>
      </c>
      <c r="D1020" s="164"/>
      <c r="E1020" s="113"/>
      <c r="F1020" s="114" t="s">
        <v>2678</v>
      </c>
      <c r="G1020" s="110" t="str">
        <f t="shared" si="33"/>
        <v>4</v>
      </c>
      <c r="H1020" s="114" t="str">
        <f>MID(F:F,9,2)</f>
        <v>4P</v>
      </c>
      <c r="I1020" s="115">
        <f>VLOOKUP($H:$H,$M$5:$N$11,2,FALSE)</f>
        <v>66.62</v>
      </c>
      <c r="J1020" s="115">
        <f>VLOOKUP($H:$H,$M$5:$P$11,4,FALSE)</f>
        <v>79.944</v>
      </c>
      <c r="K1020" s="190"/>
      <c r="L1020" s="197">
        <f t="shared" si="32"/>
        <v>71.9496</v>
      </c>
      <c r="S1020" s="44"/>
    </row>
    <row r="1021" spans="1:19" ht="15.6">
      <c r="A1021" s="21"/>
      <c r="B1021" s="110" t="s">
        <v>1051</v>
      </c>
      <c r="C1021" s="111" t="s">
        <v>1052</v>
      </c>
      <c r="D1021" s="164" t="s">
        <v>4223</v>
      </c>
      <c r="E1021" s="113"/>
      <c r="F1021" s="114" t="s">
        <v>2675</v>
      </c>
      <c r="G1021" s="110" t="str">
        <f t="shared" si="33"/>
        <v>4</v>
      </c>
      <c r="H1021" s="114" t="str">
        <f>MID(F:F,9,2)</f>
        <v>4P</v>
      </c>
      <c r="I1021" s="115">
        <f>VLOOKUP($H:$H,$M$5:$N$11,2,FALSE)</f>
        <v>66.62</v>
      </c>
      <c r="J1021" s="115">
        <f>VLOOKUP($H:$H,$M$5:$P$11,4,FALSE)</f>
        <v>79.944</v>
      </c>
      <c r="K1021" s="190"/>
      <c r="L1021" s="197">
        <f t="shared" si="32"/>
        <v>71.9496</v>
      </c>
      <c r="S1021" s="44"/>
    </row>
    <row r="1022" spans="1:19" ht="15.6">
      <c r="A1022" s="21"/>
      <c r="B1022" s="110" t="s">
        <v>1053</v>
      </c>
      <c r="C1022" s="111" t="s">
        <v>1054</v>
      </c>
      <c r="D1022" s="164"/>
      <c r="E1022" s="113"/>
      <c r="F1022" s="114" t="s">
        <v>2676</v>
      </c>
      <c r="G1022" s="110" t="str">
        <f t="shared" si="33"/>
        <v>6</v>
      </c>
      <c r="H1022" s="114" t="str">
        <f>MID(F:F,9,2)</f>
        <v>6P</v>
      </c>
      <c r="I1022" s="115">
        <f>VLOOKUP($H:$H,$M$5:$N$11,2,FALSE)</f>
        <v>99.95</v>
      </c>
      <c r="J1022" s="115">
        <f>VLOOKUP($H:$H,$M$5:$P$11,4,FALSE)</f>
        <v>119.94</v>
      </c>
      <c r="K1022" s="190"/>
      <c r="L1022" s="197">
        <f t="shared" si="32"/>
        <v>107.946</v>
      </c>
      <c r="S1022" s="44"/>
    </row>
    <row r="1023" spans="1:19" ht="15.6">
      <c r="A1023" s="21"/>
      <c r="B1023" s="110" t="s">
        <v>1055</v>
      </c>
      <c r="C1023" s="111" t="s">
        <v>3571</v>
      </c>
      <c r="D1023" s="164"/>
      <c r="E1023" s="113"/>
      <c r="F1023" s="114" t="s">
        <v>2677</v>
      </c>
      <c r="G1023" s="110" t="str">
        <f t="shared" si="33"/>
        <v>4</v>
      </c>
      <c r="H1023" s="114" t="str">
        <f>MID(F:F,9,2)</f>
        <v>4P</v>
      </c>
      <c r="I1023" s="115">
        <f>VLOOKUP($H:$H,$M$5:$N$11,2,FALSE)</f>
        <v>66.62</v>
      </c>
      <c r="J1023" s="115">
        <f>VLOOKUP($H:$H,$M$5:$P$11,4,FALSE)</f>
        <v>79.944</v>
      </c>
      <c r="K1023" s="190"/>
      <c r="L1023" s="197">
        <f t="shared" si="32"/>
        <v>71.9496</v>
      </c>
      <c r="S1023" s="44"/>
    </row>
    <row r="1024" spans="1:19" ht="15.6">
      <c r="A1024" s="34"/>
      <c r="B1024" s="110" t="s">
        <v>71</v>
      </c>
      <c r="C1024" s="111" t="s">
        <v>72</v>
      </c>
      <c r="D1024" s="164"/>
      <c r="E1024" s="55"/>
      <c r="F1024" s="114" t="s">
        <v>2681</v>
      </c>
      <c r="G1024" s="110" t="str">
        <f t="shared" si="33"/>
        <v>6</v>
      </c>
      <c r="H1024" s="114" t="str">
        <f>MID(F:F,9,2)</f>
        <v>6P</v>
      </c>
      <c r="I1024" s="115">
        <f>VLOOKUP($H:$H,$M$5:$N$11,2,FALSE)</f>
        <v>99.95</v>
      </c>
      <c r="J1024" s="115">
        <f>VLOOKUP($H:$H,$M$5:$P$11,4,FALSE)</f>
        <v>119.94</v>
      </c>
      <c r="K1024" s="193"/>
      <c r="L1024" s="197">
        <f t="shared" si="32"/>
        <v>107.946</v>
      </c>
      <c r="S1024" s="44"/>
    </row>
    <row r="1025" spans="1:19" ht="15.6">
      <c r="A1025" s="34"/>
      <c r="B1025" s="110" t="s">
        <v>23</v>
      </c>
      <c r="C1025" s="111" t="s">
        <v>4572</v>
      </c>
      <c r="D1025" s="164"/>
      <c r="E1025" s="55"/>
      <c r="F1025" s="114" t="s">
        <v>4573</v>
      </c>
      <c r="G1025" s="110" t="str">
        <f t="shared" si="33"/>
        <v>6</v>
      </c>
      <c r="H1025" s="114" t="str">
        <f>MID(F:F,9,2)</f>
        <v>6P</v>
      </c>
      <c r="I1025" s="115">
        <f>VLOOKUP($H:$H,$M$5:$N$11,2,FALSE)</f>
        <v>99.95</v>
      </c>
      <c r="J1025" s="115">
        <f>VLOOKUP($H:$H,$M$5:$P$11,4,FALSE)</f>
        <v>119.94</v>
      </c>
      <c r="K1025" s="193"/>
      <c r="L1025" s="197">
        <f t="shared" si="32"/>
        <v>107.946</v>
      </c>
      <c r="S1025" s="44"/>
    </row>
    <row r="1026" spans="1:19" ht="15.6">
      <c r="A1026" s="21"/>
      <c r="B1026" s="110" t="s">
        <v>69</v>
      </c>
      <c r="C1026" s="111" t="s">
        <v>70</v>
      </c>
      <c r="D1026" s="164"/>
      <c r="E1026" s="113"/>
      <c r="F1026" s="114" t="s">
        <v>2680</v>
      </c>
      <c r="G1026" s="110" t="str">
        <f t="shared" si="33"/>
        <v>2</v>
      </c>
      <c r="H1026" s="114" t="str">
        <f>MID(F:F,9,2)</f>
        <v>2P</v>
      </c>
      <c r="I1026" s="115">
        <f>VLOOKUP($H:$H,$M$5:$N$11,2,FALSE)</f>
        <v>33.28</v>
      </c>
      <c r="J1026" s="115">
        <f>VLOOKUP($H:$H,$M$5:$P$11,4,FALSE)</f>
        <v>39.939327999999996</v>
      </c>
      <c r="K1026" s="190"/>
      <c r="L1026" s="197">
        <f t="shared" si="32"/>
        <v>35.9453952</v>
      </c>
      <c r="S1026" s="44"/>
    </row>
    <row r="1027" spans="1:19" ht="15.6">
      <c r="A1027" s="21"/>
      <c r="B1027" s="110" t="s">
        <v>73</v>
      </c>
      <c r="C1027" s="111" t="s">
        <v>74</v>
      </c>
      <c r="D1027" s="164" t="s">
        <v>3201</v>
      </c>
      <c r="E1027" s="113"/>
      <c r="F1027" s="114" t="s">
        <v>2682</v>
      </c>
      <c r="G1027" s="110" t="str">
        <f t="shared" si="33"/>
        <v>4</v>
      </c>
      <c r="H1027" s="114" t="str">
        <f>MID(F:F,9,2)</f>
        <v>4P</v>
      </c>
      <c r="I1027" s="115">
        <f>VLOOKUP($H:$H,$M$5:$N$11,2,FALSE)</f>
        <v>66.62</v>
      </c>
      <c r="J1027" s="115">
        <f>VLOOKUP($H:$H,$M$5:$P$11,4,FALSE)</f>
        <v>79.944</v>
      </c>
      <c r="K1027" s="190"/>
      <c r="L1027" s="197">
        <f t="shared" si="32"/>
        <v>71.9496</v>
      </c>
      <c r="S1027" s="44"/>
    </row>
    <row r="1028" spans="1:19" ht="15.6">
      <c r="A1028" s="21"/>
      <c r="B1028" s="110" t="s">
        <v>75</v>
      </c>
      <c r="C1028" s="111" t="s">
        <v>76</v>
      </c>
      <c r="D1028" s="164" t="s">
        <v>3201</v>
      </c>
      <c r="E1028" s="113"/>
      <c r="F1028" s="114" t="s">
        <v>2683</v>
      </c>
      <c r="G1028" s="110" t="str">
        <f t="shared" si="33"/>
        <v>6</v>
      </c>
      <c r="H1028" s="114" t="str">
        <f>MID(F:F,9,2)</f>
        <v>6P</v>
      </c>
      <c r="I1028" s="115">
        <f>VLOOKUP($H:$H,$M$5:$N$11,2,FALSE)</f>
        <v>99.95</v>
      </c>
      <c r="J1028" s="115">
        <f>VLOOKUP($H:$H,$M$5:$P$11,4,FALSE)</f>
        <v>119.94</v>
      </c>
      <c r="K1028" s="190"/>
      <c r="L1028" s="197">
        <f t="shared" si="32"/>
        <v>107.946</v>
      </c>
      <c r="S1028" s="44"/>
    </row>
    <row r="1029" spans="1:19" ht="15.6">
      <c r="A1029" s="21"/>
      <c r="B1029" s="110" t="s">
        <v>1049</v>
      </c>
      <c r="C1029" s="111" t="s">
        <v>1050</v>
      </c>
      <c r="D1029" s="164"/>
      <c r="E1029" s="113"/>
      <c r="F1029" s="114" t="s">
        <v>2674</v>
      </c>
      <c r="G1029" s="110" t="str">
        <f t="shared" si="33"/>
        <v>4</v>
      </c>
      <c r="H1029" s="114" t="str">
        <f>MID(F:F,9,2)</f>
        <v>4P</v>
      </c>
      <c r="I1029" s="115">
        <f>VLOOKUP($H:$H,$M$5:$N$11,2,FALSE)</f>
        <v>66.62</v>
      </c>
      <c r="J1029" s="115">
        <f>VLOOKUP($H:$H,$M$5:$P$11,4,FALSE)</f>
        <v>79.944</v>
      </c>
      <c r="K1029" s="190"/>
      <c r="L1029" s="197">
        <f t="shared" si="32"/>
        <v>71.9496</v>
      </c>
      <c r="S1029" s="44"/>
    </row>
    <row r="1030" spans="1:19" ht="15.6">
      <c r="A1030" s="21"/>
      <c r="B1030" s="110" t="s">
        <v>67</v>
      </c>
      <c r="C1030" s="111" t="s">
        <v>68</v>
      </c>
      <c r="D1030" s="164" t="s">
        <v>4031</v>
      </c>
      <c r="E1030" s="113"/>
      <c r="F1030" s="114" t="s">
        <v>2679</v>
      </c>
      <c r="G1030" s="110" t="str">
        <f t="shared" si="33"/>
        <v>6</v>
      </c>
      <c r="H1030" s="114" t="str">
        <f>MID(F:F,9,2)</f>
        <v>6P</v>
      </c>
      <c r="I1030" s="115">
        <f>VLOOKUP($H:$H,$M$5:$N$11,2,FALSE)</f>
        <v>99.95</v>
      </c>
      <c r="J1030" s="115">
        <f>VLOOKUP($H:$H,$M$5:$P$11,4,FALSE)</f>
        <v>119.94</v>
      </c>
      <c r="K1030" s="190"/>
      <c r="L1030" s="197">
        <f aca="true" t="shared" si="34" ref="L1030:L1093">J1030*0.9</f>
        <v>107.946</v>
      </c>
      <c r="S1030" s="44"/>
    </row>
    <row r="1031" spans="1:19" ht="15.6">
      <c r="A1031" s="21"/>
      <c r="B1031" s="110" t="s">
        <v>77</v>
      </c>
      <c r="C1031" s="111" t="s">
        <v>78</v>
      </c>
      <c r="D1031" s="164"/>
      <c r="E1031" s="113"/>
      <c r="F1031" s="114" t="s">
        <v>2684</v>
      </c>
      <c r="G1031" s="110" t="str">
        <f t="shared" si="33"/>
        <v>4</v>
      </c>
      <c r="H1031" s="114" t="str">
        <f>MID(F:F,9,2)</f>
        <v>4P</v>
      </c>
      <c r="I1031" s="115">
        <f>VLOOKUP($H:$H,$M$5:$N$11,2,FALSE)</f>
        <v>66.62</v>
      </c>
      <c r="J1031" s="115">
        <f>VLOOKUP($H:$H,$M$5:$P$11,4,FALSE)</f>
        <v>79.944</v>
      </c>
      <c r="K1031" s="190"/>
      <c r="L1031" s="197">
        <f t="shared" si="34"/>
        <v>71.9496</v>
      </c>
      <c r="S1031" s="44"/>
    </row>
    <row r="1032" spans="1:19" ht="15.6">
      <c r="A1032" s="21"/>
      <c r="B1032" s="110" t="s">
        <v>79</v>
      </c>
      <c r="C1032" s="111" t="s">
        <v>80</v>
      </c>
      <c r="D1032" s="164" t="s">
        <v>81</v>
      </c>
      <c r="E1032" s="113"/>
      <c r="F1032" s="114" t="s">
        <v>2685</v>
      </c>
      <c r="G1032" s="110" t="str">
        <f t="shared" si="33"/>
        <v>6</v>
      </c>
      <c r="H1032" s="114" t="str">
        <f>MID(F:F,9,2)</f>
        <v>6P</v>
      </c>
      <c r="I1032" s="115">
        <f>VLOOKUP($H:$H,$M$5:$N$11,2,FALSE)</f>
        <v>99.95</v>
      </c>
      <c r="J1032" s="115">
        <f>VLOOKUP($H:$H,$M$5:$P$11,4,FALSE)</f>
        <v>119.94</v>
      </c>
      <c r="K1032" s="190"/>
      <c r="L1032" s="197">
        <f t="shared" si="34"/>
        <v>107.946</v>
      </c>
      <c r="S1032" s="44"/>
    </row>
    <row r="1033" spans="1:19" ht="15.6">
      <c r="A1033" s="21"/>
      <c r="B1033" s="110" t="s">
        <v>82</v>
      </c>
      <c r="C1033" s="111" t="s">
        <v>83</v>
      </c>
      <c r="D1033" s="164" t="s">
        <v>84</v>
      </c>
      <c r="E1033" s="113"/>
      <c r="F1033" s="114" t="s">
        <v>2686</v>
      </c>
      <c r="G1033" s="110" t="str">
        <f t="shared" si="33"/>
        <v>6</v>
      </c>
      <c r="H1033" s="114" t="str">
        <f>MID(F:F,9,2)</f>
        <v>6P</v>
      </c>
      <c r="I1033" s="115">
        <f>VLOOKUP($H:$H,$M$5:$N$11,2,FALSE)</f>
        <v>99.95</v>
      </c>
      <c r="J1033" s="115">
        <f>VLOOKUP($H:$H,$M$5:$P$11,4,FALSE)</f>
        <v>119.94</v>
      </c>
      <c r="K1033" s="190"/>
      <c r="L1033" s="197">
        <f t="shared" si="34"/>
        <v>107.946</v>
      </c>
      <c r="S1033" s="44"/>
    </row>
    <row r="1034" spans="1:19" ht="15.6">
      <c r="A1034" s="21"/>
      <c r="B1034" s="116" t="s">
        <v>1745</v>
      </c>
      <c r="C1034" s="111" t="s">
        <v>389</v>
      </c>
      <c r="D1034" s="164"/>
      <c r="E1034" s="113"/>
      <c r="F1034" s="117" t="s">
        <v>2690</v>
      </c>
      <c r="G1034" s="110" t="str">
        <f t="shared" si="33"/>
        <v>4</v>
      </c>
      <c r="H1034" s="114" t="str">
        <f>MID(F:F,9,2)</f>
        <v>4P</v>
      </c>
      <c r="I1034" s="115">
        <f>VLOOKUP($H:$H,$M$5:$N$11,2,FALSE)</f>
        <v>66.62</v>
      </c>
      <c r="J1034" s="115">
        <f>VLOOKUP($H:$H,$M$5:$P$11,4,FALSE)</f>
        <v>79.944</v>
      </c>
      <c r="K1034" s="190"/>
      <c r="L1034" s="197">
        <f t="shared" si="34"/>
        <v>71.9496</v>
      </c>
      <c r="S1034" s="44"/>
    </row>
    <row r="1035" spans="1:19" ht="15.6">
      <c r="A1035" s="21"/>
      <c r="B1035" s="116" t="s">
        <v>1745</v>
      </c>
      <c r="C1035" s="111" t="s">
        <v>549</v>
      </c>
      <c r="D1035" s="164"/>
      <c r="E1035" s="113"/>
      <c r="F1035" s="117" t="s">
        <v>2689</v>
      </c>
      <c r="G1035" s="110" t="str">
        <f aca="true" t="shared" si="35" ref="G1035:G1098">LEFT(H1035,1)</f>
        <v>4</v>
      </c>
      <c r="H1035" s="114" t="str">
        <f>MID(F:F,9,2)</f>
        <v>4P</v>
      </c>
      <c r="I1035" s="115">
        <f>VLOOKUP($H:$H,$M$5:$N$11,2,FALSE)</f>
        <v>66.62</v>
      </c>
      <c r="J1035" s="115">
        <f>VLOOKUP($H:$H,$M$5:$P$11,4,FALSE)</f>
        <v>79.944</v>
      </c>
      <c r="K1035" s="190"/>
      <c r="L1035" s="197">
        <f t="shared" si="34"/>
        <v>71.9496</v>
      </c>
      <c r="S1035" s="44"/>
    </row>
    <row r="1036" spans="1:19" ht="15.6">
      <c r="A1036" s="21"/>
      <c r="B1036" s="116" t="s">
        <v>23</v>
      </c>
      <c r="C1036" s="111" t="s">
        <v>4053</v>
      </c>
      <c r="D1036" s="164" t="s">
        <v>3838</v>
      </c>
      <c r="E1036" s="113"/>
      <c r="F1036" s="117" t="s">
        <v>4054</v>
      </c>
      <c r="G1036" s="110" t="str">
        <f t="shared" si="35"/>
        <v>4</v>
      </c>
      <c r="H1036" s="114" t="str">
        <f>MID(F:F,9,2)</f>
        <v>4P</v>
      </c>
      <c r="I1036" s="115">
        <f>VLOOKUP($H:$H,$M$5:$N$11,2,FALSE)</f>
        <v>66.62</v>
      </c>
      <c r="J1036" s="115">
        <f>VLOOKUP($H:$H,$M$5:$P$11,4,FALSE)</f>
        <v>79.944</v>
      </c>
      <c r="K1036" s="190"/>
      <c r="L1036" s="197">
        <f t="shared" si="34"/>
        <v>71.9496</v>
      </c>
      <c r="S1036" s="44"/>
    </row>
    <row r="1037" spans="1:19" ht="15.6">
      <c r="A1037" s="21"/>
      <c r="B1037" s="116" t="s">
        <v>1084</v>
      </c>
      <c r="C1037" s="111" t="s">
        <v>3817</v>
      </c>
      <c r="D1037" s="164"/>
      <c r="E1037" s="113"/>
      <c r="F1037" s="117" t="s">
        <v>2692</v>
      </c>
      <c r="G1037" s="110" t="str">
        <f t="shared" si="35"/>
        <v>4</v>
      </c>
      <c r="H1037" s="114" t="str">
        <f>MID(F:F,9,2)</f>
        <v>4P</v>
      </c>
      <c r="I1037" s="115">
        <f>VLOOKUP($H:$H,$M$5:$N$11,2,FALSE)</f>
        <v>66.62</v>
      </c>
      <c r="J1037" s="115">
        <f>VLOOKUP($H:$H,$M$5:$P$11,4,FALSE)</f>
        <v>79.944</v>
      </c>
      <c r="K1037" s="190"/>
      <c r="L1037" s="197">
        <f t="shared" si="34"/>
        <v>71.9496</v>
      </c>
      <c r="S1037" s="44"/>
    </row>
    <row r="1038" spans="1:19" ht="15.6">
      <c r="A1038" s="21"/>
      <c r="B1038" s="116" t="s">
        <v>1745</v>
      </c>
      <c r="C1038" s="111" t="s">
        <v>390</v>
      </c>
      <c r="D1038" s="164"/>
      <c r="E1038" s="113"/>
      <c r="F1038" s="117" t="s">
        <v>2691</v>
      </c>
      <c r="G1038" s="110" t="str">
        <f t="shared" si="35"/>
        <v>4</v>
      </c>
      <c r="H1038" s="114" t="str">
        <f>MID(F:F,9,2)</f>
        <v>4P</v>
      </c>
      <c r="I1038" s="115">
        <f>VLOOKUP($H:$H,$M$5:$N$11,2,FALSE)</f>
        <v>66.62</v>
      </c>
      <c r="J1038" s="115">
        <f>VLOOKUP($H:$H,$M$5:$P$11,4,FALSE)</f>
        <v>79.944</v>
      </c>
      <c r="K1038" s="190"/>
      <c r="L1038" s="197">
        <f t="shared" si="34"/>
        <v>71.9496</v>
      </c>
      <c r="S1038" s="44"/>
    </row>
    <row r="1039" spans="1:19" ht="15.6">
      <c r="A1039" s="21"/>
      <c r="B1039" s="116" t="s">
        <v>23</v>
      </c>
      <c r="C1039" s="111" t="s">
        <v>3927</v>
      </c>
      <c r="D1039" s="164" t="s">
        <v>3928</v>
      </c>
      <c r="E1039" s="113"/>
      <c r="F1039" s="117" t="s">
        <v>2691</v>
      </c>
      <c r="G1039" s="110" t="str">
        <f t="shared" si="35"/>
        <v>4</v>
      </c>
      <c r="H1039" s="114" t="str">
        <f>MID(F:F,9,2)</f>
        <v>4P</v>
      </c>
      <c r="I1039" s="115">
        <f>VLOOKUP($H:$H,$M$5:$N$11,2,FALSE)</f>
        <v>66.62</v>
      </c>
      <c r="J1039" s="115">
        <f>VLOOKUP($H:$H,$M$5:$P$11,4,FALSE)</f>
        <v>79.944</v>
      </c>
      <c r="K1039" s="190"/>
      <c r="L1039" s="197">
        <f t="shared" si="34"/>
        <v>71.9496</v>
      </c>
      <c r="S1039" s="44"/>
    </row>
    <row r="1040" spans="1:19" ht="15.6">
      <c r="A1040" s="21"/>
      <c r="B1040" s="116" t="s">
        <v>3703</v>
      </c>
      <c r="C1040" s="111" t="s">
        <v>526</v>
      </c>
      <c r="D1040" s="164"/>
      <c r="E1040" s="113"/>
      <c r="F1040" s="117" t="s">
        <v>2693</v>
      </c>
      <c r="G1040" s="110" t="str">
        <f t="shared" si="35"/>
        <v>4</v>
      </c>
      <c r="H1040" s="114" t="str">
        <f>MID(F:F,9,2)</f>
        <v>4P</v>
      </c>
      <c r="I1040" s="115">
        <f>VLOOKUP($H:$H,$M$5:$N$11,2,FALSE)</f>
        <v>66.62</v>
      </c>
      <c r="J1040" s="115">
        <f>VLOOKUP($H:$H,$M$5:$P$11,4,FALSE)</f>
        <v>79.944</v>
      </c>
      <c r="K1040" s="190"/>
      <c r="L1040" s="197">
        <f t="shared" si="34"/>
        <v>71.9496</v>
      </c>
      <c r="S1040" s="44"/>
    </row>
    <row r="1041" spans="1:19" ht="15.6">
      <c r="A1041" s="21"/>
      <c r="B1041" s="116" t="s">
        <v>23</v>
      </c>
      <c r="C1041" s="111" t="s">
        <v>4600</v>
      </c>
      <c r="D1041" s="164"/>
      <c r="E1041" s="113"/>
      <c r="F1041" s="117" t="s">
        <v>4601</v>
      </c>
      <c r="G1041" s="110" t="str">
        <f t="shared" si="35"/>
        <v>4</v>
      </c>
      <c r="H1041" s="114" t="str">
        <f>MID(F:F,9,2)</f>
        <v>4P</v>
      </c>
      <c r="I1041" s="115">
        <f>VLOOKUP($H:$H,$M$5:$N$11,2,FALSE)</f>
        <v>66.62</v>
      </c>
      <c r="J1041" s="115">
        <f>VLOOKUP($H:$H,$M$5:$P$11,4,FALSE)</f>
        <v>79.944</v>
      </c>
      <c r="K1041" s="190"/>
      <c r="L1041" s="197">
        <f t="shared" si="34"/>
        <v>71.9496</v>
      </c>
      <c r="S1041" s="44"/>
    </row>
    <row r="1042" spans="1:19" ht="15.6">
      <c r="A1042" s="21"/>
      <c r="B1042" s="110" t="s">
        <v>23</v>
      </c>
      <c r="C1042" s="111" t="s">
        <v>24</v>
      </c>
      <c r="D1042" s="164"/>
      <c r="E1042" s="113"/>
      <c r="F1042" s="114" t="s">
        <v>2688</v>
      </c>
      <c r="G1042" s="110" t="str">
        <f t="shared" si="35"/>
        <v>6</v>
      </c>
      <c r="H1042" s="114" t="str">
        <f>MID(F:F,9,2)</f>
        <v>6P</v>
      </c>
      <c r="I1042" s="115">
        <f>VLOOKUP($H:$H,$M$5:$N$11,2,FALSE)</f>
        <v>99.95</v>
      </c>
      <c r="J1042" s="115">
        <f>VLOOKUP($H:$H,$M$5:$P$11,4,FALSE)</f>
        <v>119.94</v>
      </c>
      <c r="K1042" s="190"/>
      <c r="L1042" s="197">
        <f t="shared" si="34"/>
        <v>107.946</v>
      </c>
      <c r="S1042" s="44"/>
    </row>
    <row r="1043" spans="1:19" ht="15.6">
      <c r="A1043" s="21"/>
      <c r="B1043" s="116" t="s">
        <v>23</v>
      </c>
      <c r="C1043" s="123" t="s">
        <v>4138</v>
      </c>
      <c r="D1043" s="164" t="s">
        <v>3919</v>
      </c>
      <c r="E1043" s="113"/>
      <c r="F1043" s="117" t="s">
        <v>3956</v>
      </c>
      <c r="G1043" s="110" t="str">
        <f t="shared" si="35"/>
        <v>4</v>
      </c>
      <c r="H1043" s="117" t="str">
        <f>MID(F:F,9,2)</f>
        <v>4P</v>
      </c>
      <c r="I1043" s="124">
        <f>VLOOKUP($H:$H,$M$5:$N$11,2,FALSE)</f>
        <v>66.62</v>
      </c>
      <c r="J1043" s="124">
        <f>VLOOKUP($H:$H,$M$5:$P$11,4,FALSE)</f>
        <v>79.944</v>
      </c>
      <c r="K1043" s="190"/>
      <c r="L1043" s="197">
        <f t="shared" si="34"/>
        <v>71.9496</v>
      </c>
      <c r="S1043" s="44"/>
    </row>
    <row r="1044" spans="1:19" ht="15.6">
      <c r="A1044" s="21"/>
      <c r="B1044" s="116" t="s">
        <v>4587</v>
      </c>
      <c r="C1044" s="123" t="s">
        <v>4588</v>
      </c>
      <c r="D1044" s="164" t="s">
        <v>3919</v>
      </c>
      <c r="E1044" s="113"/>
      <c r="F1044" s="117" t="s">
        <v>4589</v>
      </c>
      <c r="G1044" s="110" t="str">
        <f t="shared" si="35"/>
        <v>4</v>
      </c>
      <c r="H1044" s="117" t="str">
        <f>MID(F:F,9,2)</f>
        <v>4P</v>
      </c>
      <c r="I1044" s="124">
        <f>VLOOKUP($H:$H,$M$5:$N$11,2,FALSE)</f>
        <v>66.62</v>
      </c>
      <c r="J1044" s="124">
        <f>VLOOKUP($H:$H,$M$5:$P$11,4,FALSE)</f>
        <v>79.944</v>
      </c>
      <c r="K1044" s="190"/>
      <c r="L1044" s="197">
        <f t="shared" si="34"/>
        <v>71.9496</v>
      </c>
      <c r="S1044" s="44"/>
    </row>
    <row r="1045" spans="1:19" ht="15.6">
      <c r="A1045" s="21"/>
      <c r="B1045" s="110" t="s">
        <v>25</v>
      </c>
      <c r="C1045" s="111" t="s">
        <v>26</v>
      </c>
      <c r="D1045" s="164" t="s">
        <v>27</v>
      </c>
      <c r="E1045" s="113"/>
      <c r="F1045" s="114" t="s">
        <v>2694</v>
      </c>
      <c r="G1045" s="110" t="str">
        <f t="shared" si="35"/>
        <v>4</v>
      </c>
      <c r="H1045" s="114" t="str">
        <f>MID(F:F,9,2)</f>
        <v>4P</v>
      </c>
      <c r="I1045" s="115">
        <f>VLOOKUP($H:$H,$M$5:$N$11,2,FALSE)</f>
        <v>66.62</v>
      </c>
      <c r="J1045" s="115">
        <f>VLOOKUP($H:$H,$M$5:$P$11,4,FALSE)</f>
        <v>79.944</v>
      </c>
      <c r="K1045" s="190"/>
      <c r="L1045" s="197">
        <f t="shared" si="34"/>
        <v>71.9496</v>
      </c>
      <c r="S1045" s="44"/>
    </row>
    <row r="1046" spans="1:19" ht="15.6">
      <c r="A1046" s="21"/>
      <c r="B1046" s="110" t="s">
        <v>28</v>
      </c>
      <c r="C1046" s="111" t="s">
        <v>29</v>
      </c>
      <c r="D1046" s="164" t="s">
        <v>30</v>
      </c>
      <c r="E1046" s="113"/>
      <c r="F1046" s="114" t="s">
        <v>2695</v>
      </c>
      <c r="G1046" s="110" t="str">
        <f t="shared" si="35"/>
        <v>4</v>
      </c>
      <c r="H1046" s="114" t="str">
        <f>MID(F:F,9,2)</f>
        <v>4P</v>
      </c>
      <c r="I1046" s="115">
        <f>VLOOKUP($H:$H,$M$5:$N$11,2,FALSE)</f>
        <v>66.62</v>
      </c>
      <c r="J1046" s="115">
        <f>VLOOKUP($H:$H,$M$5:$P$11,4,FALSE)</f>
        <v>79.944</v>
      </c>
      <c r="K1046" s="190"/>
      <c r="L1046" s="197">
        <f t="shared" si="34"/>
        <v>71.9496</v>
      </c>
      <c r="S1046" s="44"/>
    </row>
    <row r="1047" spans="1:19" ht="15.6">
      <c r="A1047" s="21"/>
      <c r="B1047" s="110" t="s">
        <v>1087</v>
      </c>
      <c r="C1047" s="111" t="s">
        <v>1088</v>
      </c>
      <c r="D1047" s="164" t="s">
        <v>1089</v>
      </c>
      <c r="E1047" s="113"/>
      <c r="F1047" s="114" t="s">
        <v>2670</v>
      </c>
      <c r="G1047" s="110" t="str">
        <f t="shared" si="35"/>
        <v>4</v>
      </c>
      <c r="H1047" s="114" t="str">
        <f>MID(F:F,9,2)</f>
        <v>4P</v>
      </c>
      <c r="I1047" s="115">
        <f>VLOOKUP($H:$H,$M$5:$N$11,2,FALSE)</f>
        <v>66.62</v>
      </c>
      <c r="J1047" s="115">
        <f>VLOOKUP($H:$H,$M$5:$P$11,4,FALSE)</f>
        <v>79.944</v>
      </c>
      <c r="K1047" s="190"/>
      <c r="L1047" s="197">
        <f t="shared" si="34"/>
        <v>71.9496</v>
      </c>
      <c r="S1047" s="44"/>
    </row>
    <row r="1048" spans="1:19" ht="15.6">
      <c r="A1048" s="21"/>
      <c r="B1048" s="116" t="s">
        <v>1745</v>
      </c>
      <c r="C1048" s="111" t="s">
        <v>3055</v>
      </c>
      <c r="D1048" s="164" t="s">
        <v>3054</v>
      </c>
      <c r="E1048" s="113"/>
      <c r="F1048" s="117" t="s">
        <v>2696</v>
      </c>
      <c r="G1048" s="110" t="str">
        <f t="shared" si="35"/>
        <v>4</v>
      </c>
      <c r="H1048" s="114" t="str">
        <f>MID(F:F,9,2)</f>
        <v>4P</v>
      </c>
      <c r="I1048" s="115">
        <f>VLOOKUP($H:$H,$M$5:$N$11,2,FALSE)</f>
        <v>66.62</v>
      </c>
      <c r="J1048" s="115">
        <f>VLOOKUP($H:$H,$M$5:$P$11,4,FALSE)</f>
        <v>79.944</v>
      </c>
      <c r="K1048" s="190"/>
      <c r="L1048" s="197">
        <f t="shared" si="34"/>
        <v>71.9496</v>
      </c>
      <c r="S1048" s="44"/>
    </row>
    <row r="1049" spans="1:19" ht="15.6">
      <c r="A1049" s="21"/>
      <c r="B1049" s="110" t="s">
        <v>1677</v>
      </c>
      <c r="C1049" s="111" t="s">
        <v>2855</v>
      </c>
      <c r="D1049" s="164" t="s">
        <v>1678</v>
      </c>
      <c r="E1049" s="113"/>
      <c r="F1049" s="114" t="s">
        <v>2703</v>
      </c>
      <c r="G1049" s="110" t="str">
        <f t="shared" si="35"/>
        <v>6</v>
      </c>
      <c r="H1049" s="114" t="str">
        <f>MID(F:F,9,2)</f>
        <v>6P</v>
      </c>
      <c r="I1049" s="115">
        <f>VLOOKUP($H:$H,$M$5:$N$11,2,FALSE)</f>
        <v>99.95</v>
      </c>
      <c r="J1049" s="115">
        <f>VLOOKUP($H:$H,$M$5:$P$11,4,FALSE)</f>
        <v>119.94</v>
      </c>
      <c r="K1049" s="190"/>
      <c r="L1049" s="197">
        <f t="shared" si="34"/>
        <v>107.946</v>
      </c>
      <c r="S1049" s="44"/>
    </row>
    <row r="1050" spans="1:19" ht="15.6">
      <c r="A1050" s="21"/>
      <c r="B1050" s="110" t="s">
        <v>40</v>
      </c>
      <c r="C1050" s="111" t="s">
        <v>1676</v>
      </c>
      <c r="D1050" s="164" t="s">
        <v>896</v>
      </c>
      <c r="E1050" s="113"/>
      <c r="F1050" s="114" t="s">
        <v>2702</v>
      </c>
      <c r="G1050" s="110" t="str">
        <f t="shared" si="35"/>
        <v>6</v>
      </c>
      <c r="H1050" s="114" t="str">
        <f>MID(F:F,9,2)</f>
        <v>6P</v>
      </c>
      <c r="I1050" s="115">
        <f>VLOOKUP($H:$H,$M$5:$N$11,2,FALSE)</f>
        <v>99.95</v>
      </c>
      <c r="J1050" s="115">
        <f>VLOOKUP($H:$H,$M$5:$P$11,4,FALSE)</f>
        <v>119.94</v>
      </c>
      <c r="K1050" s="190"/>
      <c r="L1050" s="197">
        <f t="shared" si="34"/>
        <v>107.946</v>
      </c>
      <c r="S1050" s="44"/>
    </row>
    <row r="1051" spans="1:94" s="36" customFormat="1" ht="15.6">
      <c r="A1051" s="21"/>
      <c r="B1051" s="110" t="s">
        <v>1066</v>
      </c>
      <c r="C1051" s="129" t="s">
        <v>3802</v>
      </c>
      <c r="D1051" s="164" t="s">
        <v>3808</v>
      </c>
      <c r="E1051" s="113"/>
      <c r="F1051" s="117" t="s">
        <v>3805</v>
      </c>
      <c r="G1051" s="110" t="str">
        <f t="shared" si="35"/>
        <v>6</v>
      </c>
      <c r="H1051" s="114" t="str">
        <f>MID(F:F,9,2)</f>
        <v>6P</v>
      </c>
      <c r="I1051" s="115">
        <f>VLOOKUP($H:$H,$M$5:$N$11,2,FALSE)</f>
        <v>99.95</v>
      </c>
      <c r="J1051" s="115">
        <f>VLOOKUP($H:$H,$M$5:$P$11,4,FALSE)</f>
        <v>119.94</v>
      </c>
      <c r="K1051" s="190"/>
      <c r="L1051" s="197">
        <f t="shared" si="34"/>
        <v>107.946</v>
      </c>
      <c r="M1051" s="10"/>
      <c r="N1051" s="26"/>
      <c r="O1051" s="26"/>
      <c r="P1051" s="37"/>
      <c r="Q1051" s="159"/>
      <c r="R1051" s="43"/>
      <c r="S1051" s="44"/>
      <c r="T1051" s="159"/>
      <c r="U1051" s="159"/>
      <c r="V1051" s="159"/>
      <c r="W1051" s="159"/>
      <c r="X1051" s="159"/>
      <c r="Y1051" s="159"/>
      <c r="Z1051" s="159"/>
      <c r="AA1051" s="159"/>
      <c r="AB1051" s="159"/>
      <c r="AC1051" s="159"/>
      <c r="AD1051" s="159"/>
      <c r="AE1051" s="159"/>
      <c r="AF1051" s="159"/>
      <c r="AG1051" s="159"/>
      <c r="AH1051" s="159"/>
      <c r="AI1051" s="159"/>
      <c r="AJ1051" s="159"/>
      <c r="AK1051" s="159"/>
      <c r="AL1051" s="159"/>
      <c r="AM1051" s="159"/>
      <c r="AN1051" s="159"/>
      <c r="AO1051" s="159"/>
      <c r="AP1051" s="159"/>
      <c r="AQ1051" s="159"/>
      <c r="AR1051" s="159"/>
      <c r="AS1051" s="159"/>
      <c r="AT1051" s="159"/>
      <c r="AU1051" s="159"/>
      <c r="AV1051" s="159"/>
      <c r="AW1051" s="159"/>
      <c r="AX1051" s="159"/>
      <c r="AY1051" s="159"/>
      <c r="AZ1051" s="159"/>
      <c r="BA1051" s="159"/>
      <c r="BB1051" s="159"/>
      <c r="BC1051" s="159"/>
      <c r="BD1051" s="159"/>
      <c r="BE1051" s="159"/>
      <c r="BF1051" s="159"/>
      <c r="BG1051" s="159"/>
      <c r="BH1051" s="159"/>
      <c r="BI1051" s="159"/>
      <c r="BJ1051" s="159"/>
      <c r="BK1051" s="159"/>
      <c r="BL1051" s="159"/>
      <c r="BM1051" s="159"/>
      <c r="BN1051" s="159"/>
      <c r="BO1051" s="159"/>
      <c r="BP1051" s="159"/>
      <c r="BQ1051" s="159"/>
      <c r="BR1051" s="159"/>
      <c r="BS1051" s="159"/>
      <c r="BT1051" s="159"/>
      <c r="BU1051" s="159"/>
      <c r="BV1051" s="159"/>
      <c r="BW1051" s="159"/>
      <c r="BX1051" s="159"/>
      <c r="BY1051" s="159"/>
      <c r="BZ1051" s="159"/>
      <c r="CA1051" s="159"/>
      <c r="CB1051" s="159"/>
      <c r="CC1051" s="159"/>
      <c r="CD1051" s="159"/>
      <c r="CE1051" s="159"/>
      <c r="CF1051" s="159"/>
      <c r="CG1051" s="159"/>
      <c r="CH1051" s="159"/>
      <c r="CI1051" s="159"/>
      <c r="CJ1051" s="159"/>
      <c r="CK1051" s="159"/>
      <c r="CL1051" s="159"/>
      <c r="CM1051" s="159"/>
      <c r="CN1051" s="159"/>
      <c r="CO1051" s="159"/>
      <c r="CP1051" s="159"/>
    </row>
    <row r="1052" spans="1:19" ht="15.6">
      <c r="A1052" s="21"/>
      <c r="B1052" s="110" t="s">
        <v>2872</v>
      </c>
      <c r="C1052" s="111" t="s">
        <v>2856</v>
      </c>
      <c r="D1052" s="164" t="s">
        <v>2873</v>
      </c>
      <c r="E1052" s="113"/>
      <c r="F1052" s="114" t="s">
        <v>2704</v>
      </c>
      <c r="G1052" s="110" t="str">
        <f t="shared" si="35"/>
        <v>4</v>
      </c>
      <c r="H1052" s="114" t="str">
        <f>MID(F:F,9,2)</f>
        <v>4P</v>
      </c>
      <c r="I1052" s="115">
        <f>VLOOKUP($H:$H,$M$5:$N$11,2,FALSE)</f>
        <v>66.62</v>
      </c>
      <c r="J1052" s="115">
        <f>VLOOKUP($H:$H,$M$5:$P$11,4,FALSE)</f>
        <v>79.944</v>
      </c>
      <c r="K1052" s="190"/>
      <c r="L1052" s="197">
        <f t="shared" si="34"/>
        <v>71.9496</v>
      </c>
      <c r="S1052" s="44"/>
    </row>
    <row r="1053" spans="1:94" s="36" customFormat="1" ht="15.6">
      <c r="A1053" s="21"/>
      <c r="B1053" s="110" t="s">
        <v>23</v>
      </c>
      <c r="C1053" s="111" t="s">
        <v>3803</v>
      </c>
      <c r="D1053" s="164" t="s">
        <v>3809</v>
      </c>
      <c r="E1053" s="113"/>
      <c r="F1053" s="114" t="s">
        <v>3804</v>
      </c>
      <c r="G1053" s="110" t="str">
        <f t="shared" si="35"/>
        <v>4</v>
      </c>
      <c r="H1053" s="114" t="str">
        <f>MID(F:F,9,2)</f>
        <v>4P</v>
      </c>
      <c r="I1053" s="115">
        <f>VLOOKUP($H:$H,$M$5:$N$11,2,FALSE)</f>
        <v>66.62</v>
      </c>
      <c r="J1053" s="115">
        <f>VLOOKUP($H:$H,$M$5:$P$11,4,FALSE)</f>
        <v>79.944</v>
      </c>
      <c r="K1053" s="190"/>
      <c r="L1053" s="197">
        <f t="shared" si="34"/>
        <v>71.9496</v>
      </c>
      <c r="M1053" s="10"/>
      <c r="N1053" s="26"/>
      <c r="O1053" s="26"/>
      <c r="P1053" s="37"/>
      <c r="Q1053" s="159"/>
      <c r="R1053" s="43"/>
      <c r="S1053" s="44"/>
      <c r="T1053" s="159"/>
      <c r="U1053" s="159"/>
      <c r="V1053" s="159"/>
      <c r="W1053" s="159"/>
      <c r="X1053" s="159"/>
      <c r="Y1053" s="159"/>
      <c r="Z1053" s="159"/>
      <c r="AA1053" s="159"/>
      <c r="AB1053" s="159"/>
      <c r="AC1053" s="159"/>
      <c r="AD1053" s="159"/>
      <c r="AE1053" s="159"/>
      <c r="AF1053" s="159"/>
      <c r="AG1053" s="159"/>
      <c r="AH1053" s="159"/>
      <c r="AI1053" s="159"/>
      <c r="AJ1053" s="159"/>
      <c r="AK1053" s="159"/>
      <c r="AL1053" s="159"/>
      <c r="AM1053" s="159"/>
      <c r="AN1053" s="159"/>
      <c r="AO1053" s="159"/>
      <c r="AP1053" s="159"/>
      <c r="AQ1053" s="159"/>
      <c r="AR1053" s="159"/>
      <c r="AS1053" s="159"/>
      <c r="AT1053" s="159"/>
      <c r="AU1053" s="159"/>
      <c r="AV1053" s="159"/>
      <c r="AW1053" s="159"/>
      <c r="AX1053" s="159"/>
      <c r="AY1053" s="159"/>
      <c r="AZ1053" s="159"/>
      <c r="BA1053" s="159"/>
      <c r="BB1053" s="159"/>
      <c r="BC1053" s="159"/>
      <c r="BD1053" s="159"/>
      <c r="BE1053" s="159"/>
      <c r="BF1053" s="159"/>
      <c r="BG1053" s="159"/>
      <c r="BH1053" s="159"/>
      <c r="BI1053" s="159"/>
      <c r="BJ1053" s="159"/>
      <c r="BK1053" s="159"/>
      <c r="BL1053" s="159"/>
      <c r="BM1053" s="159"/>
      <c r="BN1053" s="159"/>
      <c r="BO1053" s="159"/>
      <c r="BP1053" s="159"/>
      <c r="BQ1053" s="159"/>
      <c r="BR1053" s="159"/>
      <c r="BS1053" s="159"/>
      <c r="BT1053" s="159"/>
      <c r="BU1053" s="159"/>
      <c r="BV1053" s="159"/>
      <c r="BW1053" s="159"/>
      <c r="BX1053" s="159"/>
      <c r="BY1053" s="159"/>
      <c r="BZ1053" s="159"/>
      <c r="CA1053" s="159"/>
      <c r="CB1053" s="159"/>
      <c r="CC1053" s="159"/>
      <c r="CD1053" s="159"/>
      <c r="CE1053" s="159"/>
      <c r="CF1053" s="159"/>
      <c r="CG1053" s="159"/>
      <c r="CH1053" s="159"/>
      <c r="CI1053" s="159"/>
      <c r="CJ1053" s="159"/>
      <c r="CK1053" s="159"/>
      <c r="CL1053" s="159"/>
      <c r="CM1053" s="159"/>
      <c r="CN1053" s="159"/>
      <c r="CO1053" s="159"/>
      <c r="CP1053" s="159"/>
    </row>
    <row r="1054" spans="1:94" s="36" customFormat="1" ht="15.6">
      <c r="A1054" s="21"/>
      <c r="B1054" s="110" t="s">
        <v>23</v>
      </c>
      <c r="C1054" s="111" t="s">
        <v>4591</v>
      </c>
      <c r="D1054" s="164" t="s">
        <v>4592</v>
      </c>
      <c r="E1054" s="113"/>
      <c r="F1054" s="114" t="s">
        <v>4593</v>
      </c>
      <c r="G1054" s="110" t="str">
        <f t="shared" si="35"/>
        <v>4</v>
      </c>
      <c r="H1054" s="114" t="str">
        <f>MID(F:F,9,2)</f>
        <v>4P</v>
      </c>
      <c r="I1054" s="115">
        <f>VLOOKUP($H:$H,$M$5:$N$11,2,FALSE)</f>
        <v>66.62</v>
      </c>
      <c r="J1054" s="115">
        <f>VLOOKUP($H:$H,$M$5:$P$11,4,FALSE)</f>
        <v>79.944</v>
      </c>
      <c r="K1054" s="190"/>
      <c r="L1054" s="197">
        <f t="shared" si="34"/>
        <v>71.9496</v>
      </c>
      <c r="M1054" s="10"/>
      <c r="N1054" s="26"/>
      <c r="O1054" s="26"/>
      <c r="P1054" s="37"/>
      <c r="Q1054" s="159"/>
      <c r="R1054" s="43"/>
      <c r="S1054" s="44"/>
      <c r="T1054" s="159"/>
      <c r="U1054" s="159"/>
      <c r="V1054" s="159"/>
      <c r="W1054" s="159"/>
      <c r="X1054" s="159"/>
      <c r="Y1054" s="159"/>
      <c r="Z1054" s="159"/>
      <c r="AA1054" s="159"/>
      <c r="AB1054" s="159"/>
      <c r="AC1054" s="159"/>
      <c r="AD1054" s="159"/>
      <c r="AE1054" s="159"/>
      <c r="AF1054" s="159"/>
      <c r="AG1054" s="159"/>
      <c r="AH1054" s="159"/>
      <c r="AI1054" s="159"/>
      <c r="AJ1054" s="159"/>
      <c r="AK1054" s="159"/>
      <c r="AL1054" s="159"/>
      <c r="AM1054" s="159"/>
      <c r="AN1054" s="159"/>
      <c r="AO1054" s="159"/>
      <c r="AP1054" s="159"/>
      <c r="AQ1054" s="159"/>
      <c r="AR1054" s="159"/>
      <c r="AS1054" s="159"/>
      <c r="AT1054" s="159"/>
      <c r="AU1054" s="159"/>
      <c r="AV1054" s="159"/>
      <c r="AW1054" s="159"/>
      <c r="AX1054" s="159"/>
      <c r="AY1054" s="159"/>
      <c r="AZ1054" s="159"/>
      <c r="BA1054" s="159"/>
      <c r="BB1054" s="159"/>
      <c r="BC1054" s="159"/>
      <c r="BD1054" s="159"/>
      <c r="BE1054" s="159"/>
      <c r="BF1054" s="159"/>
      <c r="BG1054" s="159"/>
      <c r="BH1054" s="159"/>
      <c r="BI1054" s="159"/>
      <c r="BJ1054" s="159"/>
      <c r="BK1054" s="159"/>
      <c r="BL1054" s="159"/>
      <c r="BM1054" s="159"/>
      <c r="BN1054" s="159"/>
      <c r="BO1054" s="159"/>
      <c r="BP1054" s="159"/>
      <c r="BQ1054" s="159"/>
      <c r="BR1054" s="159"/>
      <c r="BS1054" s="159"/>
      <c r="BT1054" s="159"/>
      <c r="BU1054" s="159"/>
      <c r="BV1054" s="159"/>
      <c r="BW1054" s="159"/>
      <c r="BX1054" s="159"/>
      <c r="BY1054" s="159"/>
      <c r="BZ1054" s="159"/>
      <c r="CA1054" s="159"/>
      <c r="CB1054" s="159"/>
      <c r="CC1054" s="159"/>
      <c r="CD1054" s="159"/>
      <c r="CE1054" s="159"/>
      <c r="CF1054" s="159"/>
      <c r="CG1054" s="159"/>
      <c r="CH1054" s="159"/>
      <c r="CI1054" s="159"/>
      <c r="CJ1054" s="159"/>
      <c r="CK1054" s="159"/>
      <c r="CL1054" s="159"/>
      <c r="CM1054" s="159"/>
      <c r="CN1054" s="159"/>
      <c r="CO1054" s="159"/>
      <c r="CP1054" s="159"/>
    </row>
    <row r="1055" spans="1:94" s="36" customFormat="1" ht="15.6">
      <c r="A1055" s="21"/>
      <c r="B1055" s="110" t="s">
        <v>32</v>
      </c>
      <c r="C1055" s="111" t="s">
        <v>33</v>
      </c>
      <c r="D1055" s="164" t="s">
        <v>34</v>
      </c>
      <c r="E1055" s="113"/>
      <c r="F1055" s="114" t="s">
        <v>2697</v>
      </c>
      <c r="G1055" s="110" t="str">
        <f t="shared" si="35"/>
        <v>4</v>
      </c>
      <c r="H1055" s="114" t="str">
        <f>MID(F:F,9,2)</f>
        <v>4P</v>
      </c>
      <c r="I1055" s="115">
        <f>VLOOKUP($H:$H,$M$5:$N$11,2,FALSE)</f>
        <v>66.62</v>
      </c>
      <c r="J1055" s="115">
        <f>VLOOKUP($H:$H,$M$5:$P$11,4,FALSE)</f>
        <v>79.944</v>
      </c>
      <c r="K1055" s="190"/>
      <c r="L1055" s="197">
        <f t="shared" si="34"/>
        <v>71.9496</v>
      </c>
      <c r="M1055" s="10"/>
      <c r="N1055" s="26"/>
      <c r="O1055" s="26"/>
      <c r="P1055" s="37"/>
      <c r="Q1055" s="159"/>
      <c r="R1055" s="43"/>
      <c r="S1055" s="44"/>
      <c r="T1055" s="159"/>
      <c r="U1055" s="159"/>
      <c r="V1055" s="159"/>
      <c r="W1055" s="159"/>
      <c r="X1055" s="159"/>
      <c r="Y1055" s="159"/>
      <c r="Z1055" s="159"/>
      <c r="AA1055" s="159"/>
      <c r="AB1055" s="159"/>
      <c r="AC1055" s="159"/>
      <c r="AD1055" s="159"/>
      <c r="AE1055" s="159"/>
      <c r="AF1055" s="159"/>
      <c r="AG1055" s="159"/>
      <c r="AH1055" s="159"/>
      <c r="AI1055" s="159"/>
      <c r="AJ1055" s="159"/>
      <c r="AK1055" s="159"/>
      <c r="AL1055" s="159"/>
      <c r="AM1055" s="159"/>
      <c r="AN1055" s="159"/>
      <c r="AO1055" s="159"/>
      <c r="AP1055" s="159"/>
      <c r="AQ1055" s="159"/>
      <c r="AR1055" s="159"/>
      <c r="AS1055" s="159"/>
      <c r="AT1055" s="159"/>
      <c r="AU1055" s="159"/>
      <c r="AV1055" s="159"/>
      <c r="AW1055" s="159"/>
      <c r="AX1055" s="159"/>
      <c r="AY1055" s="159"/>
      <c r="AZ1055" s="159"/>
      <c r="BA1055" s="159"/>
      <c r="BB1055" s="159"/>
      <c r="BC1055" s="159"/>
      <c r="BD1055" s="159"/>
      <c r="BE1055" s="159"/>
      <c r="BF1055" s="159"/>
      <c r="BG1055" s="159"/>
      <c r="BH1055" s="159"/>
      <c r="BI1055" s="159"/>
      <c r="BJ1055" s="159"/>
      <c r="BK1055" s="159"/>
      <c r="BL1055" s="159"/>
      <c r="BM1055" s="159"/>
      <c r="BN1055" s="159"/>
      <c r="BO1055" s="159"/>
      <c r="BP1055" s="159"/>
      <c r="BQ1055" s="159"/>
      <c r="BR1055" s="159"/>
      <c r="BS1055" s="159"/>
      <c r="BT1055" s="159"/>
      <c r="BU1055" s="159"/>
      <c r="BV1055" s="159"/>
      <c r="BW1055" s="159"/>
      <c r="BX1055" s="159"/>
      <c r="BY1055" s="159"/>
      <c r="BZ1055" s="159"/>
      <c r="CA1055" s="159"/>
      <c r="CB1055" s="159"/>
      <c r="CC1055" s="159"/>
      <c r="CD1055" s="159"/>
      <c r="CE1055" s="159"/>
      <c r="CF1055" s="159"/>
      <c r="CG1055" s="159"/>
      <c r="CH1055" s="159"/>
      <c r="CI1055" s="159"/>
      <c r="CJ1055" s="159"/>
      <c r="CK1055" s="159"/>
      <c r="CL1055" s="159"/>
      <c r="CM1055" s="159"/>
      <c r="CN1055" s="159"/>
      <c r="CO1055" s="159"/>
      <c r="CP1055" s="159"/>
    </row>
    <row r="1056" spans="1:19" ht="15.6">
      <c r="A1056" s="21"/>
      <c r="B1056" s="110" t="s">
        <v>35</v>
      </c>
      <c r="C1056" s="111" t="s">
        <v>36</v>
      </c>
      <c r="D1056" s="164" t="s">
        <v>3331</v>
      </c>
      <c r="E1056" s="113"/>
      <c r="F1056" s="114" t="s">
        <v>2698</v>
      </c>
      <c r="G1056" s="110" t="str">
        <f t="shared" si="35"/>
        <v>4</v>
      </c>
      <c r="H1056" s="114" t="str">
        <f>MID(F:F,9,2)</f>
        <v>4P</v>
      </c>
      <c r="I1056" s="115">
        <f>VLOOKUP($H:$H,$M$5:$N$11,2,FALSE)</f>
        <v>66.62</v>
      </c>
      <c r="J1056" s="115">
        <f>VLOOKUP($H:$H,$M$5:$P$11,4,FALSE)</f>
        <v>79.944</v>
      </c>
      <c r="K1056" s="190"/>
      <c r="L1056" s="197">
        <f t="shared" si="34"/>
        <v>71.9496</v>
      </c>
      <c r="S1056" s="44"/>
    </row>
    <row r="1057" spans="1:19" ht="15.6">
      <c r="A1057" s="21"/>
      <c r="B1057" s="116" t="s">
        <v>3703</v>
      </c>
      <c r="C1057" s="111" t="s">
        <v>94</v>
      </c>
      <c r="D1057" s="164" t="s">
        <v>454</v>
      </c>
      <c r="E1057" s="113"/>
      <c r="F1057" s="117" t="s">
        <v>2699</v>
      </c>
      <c r="G1057" s="110" t="str">
        <f t="shared" si="35"/>
        <v>4</v>
      </c>
      <c r="H1057" s="114" t="str">
        <f>MID(F:F,9,2)</f>
        <v>4P</v>
      </c>
      <c r="I1057" s="115">
        <f>VLOOKUP($H:$H,$M$5:$N$11,2,FALSE)</f>
        <v>66.62</v>
      </c>
      <c r="J1057" s="115">
        <f>VLOOKUP($H:$H,$M$5:$P$11,4,FALSE)</f>
        <v>79.944</v>
      </c>
      <c r="K1057" s="190"/>
      <c r="L1057" s="197">
        <f t="shared" si="34"/>
        <v>71.9496</v>
      </c>
      <c r="M1057" s="36"/>
      <c r="S1057" s="44"/>
    </row>
    <row r="1058" spans="1:94" s="36" customFormat="1" ht="15.6">
      <c r="A1058" s="34"/>
      <c r="B1058" s="116" t="s">
        <v>3703</v>
      </c>
      <c r="C1058" s="111" t="s">
        <v>95</v>
      </c>
      <c r="D1058" s="164" t="s">
        <v>454</v>
      </c>
      <c r="E1058" s="55"/>
      <c r="F1058" s="117" t="s">
        <v>2700</v>
      </c>
      <c r="G1058" s="110" t="str">
        <f t="shared" si="35"/>
        <v>4</v>
      </c>
      <c r="H1058" s="114" t="str">
        <f>MID(F:F,9,2)</f>
        <v>4P</v>
      </c>
      <c r="I1058" s="115">
        <f>VLOOKUP($H:$H,$M$5:$N$11,2,FALSE)</f>
        <v>66.62</v>
      </c>
      <c r="J1058" s="115">
        <f>VLOOKUP($H:$H,$M$5:$P$11,4,FALSE)</f>
        <v>79.944</v>
      </c>
      <c r="K1058" s="193"/>
      <c r="L1058" s="197">
        <f t="shared" si="34"/>
        <v>71.9496</v>
      </c>
      <c r="M1058" s="10"/>
      <c r="N1058" s="26"/>
      <c r="O1058" s="26"/>
      <c r="P1058" s="37"/>
      <c r="Q1058" s="159"/>
      <c r="R1058" s="43"/>
      <c r="S1058" s="44"/>
      <c r="T1058" s="159"/>
      <c r="U1058" s="159"/>
      <c r="V1058" s="159"/>
      <c r="W1058" s="159"/>
      <c r="X1058" s="159"/>
      <c r="Y1058" s="159"/>
      <c r="Z1058" s="159"/>
      <c r="AA1058" s="159"/>
      <c r="AB1058" s="159"/>
      <c r="AC1058" s="159"/>
      <c r="AD1058" s="159"/>
      <c r="AE1058" s="159"/>
      <c r="AF1058" s="159"/>
      <c r="AG1058" s="159"/>
      <c r="AH1058" s="159"/>
      <c r="AI1058" s="159"/>
      <c r="AJ1058" s="159"/>
      <c r="AK1058" s="159"/>
      <c r="AL1058" s="159"/>
      <c r="AM1058" s="159"/>
      <c r="AN1058" s="159"/>
      <c r="AO1058" s="159"/>
      <c r="AP1058" s="159"/>
      <c r="AQ1058" s="159"/>
      <c r="AR1058" s="159"/>
      <c r="AS1058" s="159"/>
      <c r="AT1058" s="159"/>
      <c r="AU1058" s="159"/>
      <c r="AV1058" s="159"/>
      <c r="AW1058" s="159"/>
      <c r="AX1058" s="159"/>
      <c r="AY1058" s="159"/>
      <c r="AZ1058" s="159"/>
      <c r="BA1058" s="159"/>
      <c r="BB1058" s="159"/>
      <c r="BC1058" s="159"/>
      <c r="BD1058" s="159"/>
      <c r="BE1058" s="159"/>
      <c r="BF1058" s="159"/>
      <c r="BG1058" s="159"/>
      <c r="BH1058" s="159"/>
      <c r="BI1058" s="159"/>
      <c r="BJ1058" s="159"/>
      <c r="BK1058" s="159"/>
      <c r="BL1058" s="159"/>
      <c r="BM1058" s="159"/>
      <c r="BN1058" s="159"/>
      <c r="BO1058" s="159"/>
      <c r="BP1058" s="159"/>
      <c r="BQ1058" s="159"/>
      <c r="BR1058" s="159"/>
      <c r="BS1058" s="159"/>
      <c r="BT1058" s="159"/>
      <c r="BU1058" s="159"/>
      <c r="BV1058" s="159"/>
      <c r="BW1058" s="159"/>
      <c r="BX1058" s="159"/>
      <c r="BY1058" s="159"/>
      <c r="BZ1058" s="159"/>
      <c r="CA1058" s="159"/>
      <c r="CB1058" s="159"/>
      <c r="CC1058" s="159"/>
      <c r="CD1058" s="159"/>
      <c r="CE1058" s="159"/>
      <c r="CF1058" s="159"/>
      <c r="CG1058" s="159"/>
      <c r="CH1058" s="159"/>
      <c r="CI1058" s="159"/>
      <c r="CJ1058" s="159"/>
      <c r="CK1058" s="159"/>
      <c r="CL1058" s="159"/>
      <c r="CM1058" s="159"/>
      <c r="CN1058" s="159"/>
      <c r="CO1058" s="159"/>
      <c r="CP1058" s="159"/>
    </row>
    <row r="1059" spans="1:94" s="36" customFormat="1" ht="15.6">
      <c r="A1059" s="34"/>
      <c r="B1059" s="116" t="s">
        <v>23</v>
      </c>
      <c r="C1059" s="111" t="s">
        <v>4493</v>
      </c>
      <c r="D1059" s="164" t="s">
        <v>4032</v>
      </c>
      <c r="E1059" s="55"/>
      <c r="F1059" s="117" t="s">
        <v>3977</v>
      </c>
      <c r="G1059" s="110" t="str">
        <f t="shared" si="35"/>
        <v>4</v>
      </c>
      <c r="H1059" s="114" t="str">
        <f>MID(F:F,9,2)</f>
        <v>4P</v>
      </c>
      <c r="I1059" s="115">
        <f>VLOOKUP($H:$H,$M$5:$N$11,2,FALSE)</f>
        <v>66.62</v>
      </c>
      <c r="J1059" s="115">
        <f>VLOOKUP($H:$H,$M$5:$P$11,4,FALSE)</f>
        <v>79.944</v>
      </c>
      <c r="K1059" s="193"/>
      <c r="L1059" s="197">
        <f t="shared" si="34"/>
        <v>71.9496</v>
      </c>
      <c r="N1059" s="26"/>
      <c r="O1059" s="26"/>
      <c r="P1059" s="37"/>
      <c r="Q1059" s="159"/>
      <c r="R1059" s="43"/>
      <c r="S1059" s="44"/>
      <c r="T1059" s="159"/>
      <c r="U1059" s="159"/>
      <c r="V1059" s="159"/>
      <c r="W1059" s="159"/>
      <c r="X1059" s="159"/>
      <c r="Y1059" s="159"/>
      <c r="Z1059" s="159"/>
      <c r="AA1059" s="159"/>
      <c r="AB1059" s="159"/>
      <c r="AC1059" s="159"/>
      <c r="AD1059" s="159"/>
      <c r="AE1059" s="159"/>
      <c r="AF1059" s="159"/>
      <c r="AG1059" s="159"/>
      <c r="AH1059" s="159"/>
      <c r="AI1059" s="159"/>
      <c r="AJ1059" s="159"/>
      <c r="AK1059" s="159"/>
      <c r="AL1059" s="159"/>
      <c r="AM1059" s="159"/>
      <c r="AN1059" s="159"/>
      <c r="AO1059" s="159"/>
      <c r="AP1059" s="159"/>
      <c r="AQ1059" s="159"/>
      <c r="AR1059" s="159"/>
      <c r="AS1059" s="159"/>
      <c r="AT1059" s="159"/>
      <c r="AU1059" s="159"/>
      <c r="AV1059" s="159"/>
      <c r="AW1059" s="159"/>
      <c r="AX1059" s="159"/>
      <c r="AY1059" s="159"/>
      <c r="AZ1059" s="159"/>
      <c r="BA1059" s="159"/>
      <c r="BB1059" s="159"/>
      <c r="BC1059" s="159"/>
      <c r="BD1059" s="159"/>
      <c r="BE1059" s="159"/>
      <c r="BF1059" s="159"/>
      <c r="BG1059" s="159"/>
      <c r="BH1059" s="159"/>
      <c r="BI1059" s="159"/>
      <c r="BJ1059" s="159"/>
      <c r="BK1059" s="159"/>
      <c r="BL1059" s="159"/>
      <c r="BM1059" s="159"/>
      <c r="BN1059" s="159"/>
      <c r="BO1059" s="159"/>
      <c r="BP1059" s="159"/>
      <c r="BQ1059" s="159"/>
      <c r="BR1059" s="159"/>
      <c r="BS1059" s="159"/>
      <c r="BT1059" s="159"/>
      <c r="BU1059" s="159"/>
      <c r="BV1059" s="159"/>
      <c r="BW1059" s="159"/>
      <c r="BX1059" s="159"/>
      <c r="BY1059" s="159"/>
      <c r="BZ1059" s="159"/>
      <c r="CA1059" s="159"/>
      <c r="CB1059" s="159"/>
      <c r="CC1059" s="159"/>
      <c r="CD1059" s="159"/>
      <c r="CE1059" s="159"/>
      <c r="CF1059" s="159"/>
      <c r="CG1059" s="159"/>
      <c r="CH1059" s="159"/>
      <c r="CI1059" s="159"/>
      <c r="CJ1059" s="159"/>
      <c r="CK1059" s="159"/>
      <c r="CL1059" s="159"/>
      <c r="CM1059" s="159"/>
      <c r="CN1059" s="159"/>
      <c r="CO1059" s="159"/>
      <c r="CP1059" s="159"/>
    </row>
    <row r="1060" spans="1:19" ht="15.6">
      <c r="A1060" s="21"/>
      <c r="B1060" s="116" t="s">
        <v>1685</v>
      </c>
      <c r="C1060" s="111" t="s">
        <v>3779</v>
      </c>
      <c r="D1060" s="164" t="s">
        <v>3768</v>
      </c>
      <c r="E1060" s="55"/>
      <c r="F1060" s="117" t="s">
        <v>3780</v>
      </c>
      <c r="G1060" s="110" t="str">
        <f t="shared" si="35"/>
        <v>4</v>
      </c>
      <c r="H1060" s="114" t="str">
        <f>MID(F:F,9,2)</f>
        <v>4P</v>
      </c>
      <c r="I1060" s="115">
        <f>VLOOKUP($H:$H,$M$5:$N$11,2,FALSE)</f>
        <v>66.62</v>
      </c>
      <c r="J1060" s="115">
        <f>VLOOKUP($H:$H,$M$5:$P$11,4,FALSE)</f>
        <v>79.944</v>
      </c>
      <c r="K1060" s="193"/>
      <c r="L1060" s="197">
        <f t="shared" si="34"/>
        <v>71.9496</v>
      </c>
      <c r="M1060" s="36"/>
      <c r="S1060" s="44"/>
    </row>
    <row r="1061" spans="1:19" ht="15.6">
      <c r="A1061" s="21"/>
      <c r="B1061" s="116" t="s">
        <v>23</v>
      </c>
      <c r="C1061" s="111" t="s">
        <v>4513</v>
      </c>
      <c r="D1061" s="164" t="s">
        <v>4344</v>
      </c>
      <c r="E1061" s="55"/>
      <c r="F1061" s="117" t="s">
        <v>4514</v>
      </c>
      <c r="G1061" s="110" t="str">
        <f t="shared" si="35"/>
        <v>4</v>
      </c>
      <c r="H1061" s="114" t="str">
        <f>MID(F:F,9,2)</f>
        <v>4P</v>
      </c>
      <c r="I1061" s="115">
        <f>VLOOKUP($H:$H,$M$5:$N$11,2,FALSE)</f>
        <v>66.62</v>
      </c>
      <c r="J1061" s="115">
        <f>VLOOKUP($H:$H,$M$5:$P$11,4,FALSE)</f>
        <v>79.944</v>
      </c>
      <c r="K1061" s="193"/>
      <c r="L1061" s="197">
        <f t="shared" si="34"/>
        <v>71.9496</v>
      </c>
      <c r="M1061" s="36"/>
      <c r="S1061" s="44"/>
    </row>
    <row r="1062" spans="1:94" s="36" customFormat="1" ht="15.6">
      <c r="A1062" s="34"/>
      <c r="B1062" s="116" t="s">
        <v>1084</v>
      </c>
      <c r="C1062" s="111" t="s">
        <v>3748</v>
      </c>
      <c r="D1062" s="164"/>
      <c r="E1062" s="113"/>
      <c r="F1062" s="117" t="s">
        <v>147</v>
      </c>
      <c r="G1062" s="110" t="str">
        <f t="shared" si="35"/>
        <v>4</v>
      </c>
      <c r="H1062" s="114" t="str">
        <f>MID(F:F,9,2)</f>
        <v>4P</v>
      </c>
      <c r="I1062" s="115">
        <f>VLOOKUP($H:$H,$M$5:$N$11,2,FALSE)</f>
        <v>66.62</v>
      </c>
      <c r="J1062" s="115">
        <f>VLOOKUP($H:$H,$M$5:$P$11,4,FALSE)</f>
        <v>79.944</v>
      </c>
      <c r="K1062" s="190"/>
      <c r="L1062" s="197">
        <f t="shared" si="34"/>
        <v>71.9496</v>
      </c>
      <c r="N1062" s="26"/>
      <c r="O1062" s="26"/>
      <c r="P1062" s="37"/>
      <c r="Q1062" s="159"/>
      <c r="R1062" s="43"/>
      <c r="S1062" s="44"/>
      <c r="T1062" s="159"/>
      <c r="U1062" s="159"/>
      <c r="V1062" s="159"/>
      <c r="W1062" s="159"/>
      <c r="X1062" s="159"/>
      <c r="Y1062" s="159"/>
      <c r="Z1062" s="159"/>
      <c r="AA1062" s="159"/>
      <c r="AB1062" s="159"/>
      <c r="AC1062" s="159"/>
      <c r="AD1062" s="159"/>
      <c r="AE1062" s="159"/>
      <c r="AF1062" s="159"/>
      <c r="AG1062" s="159"/>
      <c r="AH1062" s="159"/>
      <c r="AI1062" s="159"/>
      <c r="AJ1062" s="159"/>
      <c r="AK1062" s="159"/>
      <c r="AL1062" s="159"/>
      <c r="AM1062" s="159"/>
      <c r="AN1062" s="159"/>
      <c r="AO1062" s="159"/>
      <c r="AP1062" s="159"/>
      <c r="AQ1062" s="159"/>
      <c r="AR1062" s="159"/>
      <c r="AS1062" s="159"/>
      <c r="AT1062" s="159"/>
      <c r="AU1062" s="159"/>
      <c r="AV1062" s="159"/>
      <c r="AW1062" s="159"/>
      <c r="AX1062" s="159"/>
      <c r="AY1062" s="159"/>
      <c r="AZ1062" s="159"/>
      <c r="BA1062" s="159"/>
      <c r="BB1062" s="159"/>
      <c r="BC1062" s="159"/>
      <c r="BD1062" s="159"/>
      <c r="BE1062" s="159"/>
      <c r="BF1062" s="159"/>
      <c r="BG1062" s="159"/>
      <c r="BH1062" s="159"/>
      <c r="BI1062" s="159"/>
      <c r="BJ1062" s="159"/>
      <c r="BK1062" s="159"/>
      <c r="BL1062" s="159"/>
      <c r="BM1062" s="159"/>
      <c r="BN1062" s="159"/>
      <c r="BO1062" s="159"/>
      <c r="BP1062" s="159"/>
      <c r="BQ1062" s="159"/>
      <c r="BR1062" s="159"/>
      <c r="BS1062" s="159"/>
      <c r="BT1062" s="159"/>
      <c r="BU1062" s="159"/>
      <c r="BV1062" s="159"/>
      <c r="BW1062" s="159"/>
      <c r="BX1062" s="159"/>
      <c r="BY1062" s="159"/>
      <c r="BZ1062" s="159"/>
      <c r="CA1062" s="159"/>
      <c r="CB1062" s="159"/>
      <c r="CC1062" s="159"/>
      <c r="CD1062" s="159"/>
      <c r="CE1062" s="159"/>
      <c r="CF1062" s="159"/>
      <c r="CG1062" s="159"/>
      <c r="CH1062" s="159"/>
      <c r="CI1062" s="159"/>
      <c r="CJ1062" s="159"/>
      <c r="CK1062" s="159"/>
      <c r="CL1062" s="159"/>
      <c r="CM1062" s="159"/>
      <c r="CN1062" s="159"/>
      <c r="CO1062" s="159"/>
      <c r="CP1062" s="159"/>
    </row>
    <row r="1063" spans="1:94" s="36" customFormat="1" ht="15.6">
      <c r="A1063" s="21"/>
      <c r="B1063" s="116" t="s">
        <v>23</v>
      </c>
      <c r="C1063" s="111" t="s">
        <v>4038</v>
      </c>
      <c r="D1063" s="164" t="s">
        <v>3807</v>
      </c>
      <c r="E1063" s="113"/>
      <c r="F1063" s="117" t="s">
        <v>3810</v>
      </c>
      <c r="G1063" s="110" t="str">
        <f t="shared" si="35"/>
        <v>4</v>
      </c>
      <c r="H1063" s="114" t="str">
        <f>MID(F:F,9,2)</f>
        <v>4P</v>
      </c>
      <c r="I1063" s="115">
        <f>VLOOKUP($H:$H,$M$5:$N$11,2,FALSE)</f>
        <v>66.62</v>
      </c>
      <c r="J1063" s="115">
        <f>VLOOKUP($H:$H,$M$5:$P$11,4,FALSE)</f>
        <v>79.944</v>
      </c>
      <c r="K1063" s="190"/>
      <c r="L1063" s="197">
        <f t="shared" si="34"/>
        <v>71.9496</v>
      </c>
      <c r="M1063" s="10"/>
      <c r="N1063" s="26"/>
      <c r="O1063" s="26"/>
      <c r="P1063" s="37"/>
      <c r="Q1063" s="159"/>
      <c r="R1063" s="43"/>
      <c r="S1063" s="44"/>
      <c r="T1063" s="159"/>
      <c r="U1063" s="159"/>
      <c r="V1063" s="159"/>
      <c r="W1063" s="159"/>
      <c r="X1063" s="159"/>
      <c r="Y1063" s="159"/>
      <c r="Z1063" s="159"/>
      <c r="AA1063" s="159"/>
      <c r="AB1063" s="159"/>
      <c r="AC1063" s="159"/>
      <c r="AD1063" s="159"/>
      <c r="AE1063" s="159"/>
      <c r="AF1063" s="159"/>
      <c r="AG1063" s="159"/>
      <c r="AH1063" s="159"/>
      <c r="AI1063" s="159"/>
      <c r="AJ1063" s="159"/>
      <c r="AK1063" s="159"/>
      <c r="AL1063" s="159"/>
      <c r="AM1063" s="159"/>
      <c r="AN1063" s="159"/>
      <c r="AO1063" s="159"/>
      <c r="AP1063" s="159"/>
      <c r="AQ1063" s="159"/>
      <c r="AR1063" s="159"/>
      <c r="AS1063" s="159"/>
      <c r="AT1063" s="159"/>
      <c r="AU1063" s="159"/>
      <c r="AV1063" s="159"/>
      <c r="AW1063" s="159"/>
      <c r="AX1063" s="159"/>
      <c r="AY1063" s="159"/>
      <c r="AZ1063" s="159"/>
      <c r="BA1063" s="159"/>
      <c r="BB1063" s="159"/>
      <c r="BC1063" s="159"/>
      <c r="BD1063" s="159"/>
      <c r="BE1063" s="159"/>
      <c r="BF1063" s="159"/>
      <c r="BG1063" s="159"/>
      <c r="BH1063" s="159"/>
      <c r="BI1063" s="159"/>
      <c r="BJ1063" s="159"/>
      <c r="BK1063" s="159"/>
      <c r="BL1063" s="159"/>
      <c r="BM1063" s="159"/>
      <c r="BN1063" s="159"/>
      <c r="BO1063" s="159"/>
      <c r="BP1063" s="159"/>
      <c r="BQ1063" s="159"/>
      <c r="BR1063" s="159"/>
      <c r="BS1063" s="159"/>
      <c r="BT1063" s="159"/>
      <c r="BU1063" s="159"/>
      <c r="BV1063" s="159"/>
      <c r="BW1063" s="159"/>
      <c r="BX1063" s="159"/>
      <c r="BY1063" s="159"/>
      <c r="BZ1063" s="159"/>
      <c r="CA1063" s="159"/>
      <c r="CB1063" s="159"/>
      <c r="CC1063" s="159"/>
      <c r="CD1063" s="159"/>
      <c r="CE1063" s="159"/>
      <c r="CF1063" s="159"/>
      <c r="CG1063" s="159"/>
      <c r="CH1063" s="159"/>
      <c r="CI1063" s="159"/>
      <c r="CJ1063" s="159"/>
      <c r="CK1063" s="159"/>
      <c r="CL1063" s="159"/>
      <c r="CM1063" s="159"/>
      <c r="CN1063" s="159"/>
      <c r="CO1063" s="159"/>
      <c r="CP1063" s="159"/>
    </row>
    <row r="1064" spans="1:94" s="36" customFormat="1" ht="15.6">
      <c r="A1064" s="21"/>
      <c r="B1064" s="116" t="s">
        <v>23</v>
      </c>
      <c r="C1064" s="111" t="s">
        <v>4036</v>
      </c>
      <c r="D1064" s="164"/>
      <c r="E1064" s="113"/>
      <c r="F1064" s="117" t="s">
        <v>4037</v>
      </c>
      <c r="G1064" s="110" t="str">
        <f t="shared" si="35"/>
        <v>4</v>
      </c>
      <c r="H1064" s="114" t="str">
        <f>MID(F:F,9,2)</f>
        <v>4P</v>
      </c>
      <c r="I1064" s="115">
        <f>VLOOKUP($H:$H,$M$5:$N$11,2,FALSE)</f>
        <v>66.62</v>
      </c>
      <c r="J1064" s="115">
        <f>VLOOKUP($H:$H,$M$5:$P$11,4,FALSE)</f>
        <v>79.944</v>
      </c>
      <c r="K1064" s="190"/>
      <c r="L1064" s="197">
        <f t="shared" si="34"/>
        <v>71.9496</v>
      </c>
      <c r="M1064" s="10"/>
      <c r="N1064" s="26"/>
      <c r="O1064" s="26"/>
      <c r="P1064" s="37"/>
      <c r="Q1064" s="159"/>
      <c r="R1064" s="43"/>
      <c r="S1064" s="44"/>
      <c r="T1064" s="159"/>
      <c r="U1064" s="159"/>
      <c r="V1064" s="159"/>
      <c r="W1064" s="159"/>
      <c r="X1064" s="159"/>
      <c r="Y1064" s="159"/>
      <c r="Z1064" s="159"/>
      <c r="AA1064" s="159"/>
      <c r="AB1064" s="159"/>
      <c r="AC1064" s="159"/>
      <c r="AD1064" s="159"/>
      <c r="AE1064" s="159"/>
      <c r="AF1064" s="159"/>
      <c r="AG1064" s="159"/>
      <c r="AH1064" s="159"/>
      <c r="AI1064" s="159"/>
      <c r="AJ1064" s="159"/>
      <c r="AK1064" s="159"/>
      <c r="AL1064" s="159"/>
      <c r="AM1064" s="159"/>
      <c r="AN1064" s="159"/>
      <c r="AO1064" s="159"/>
      <c r="AP1064" s="159"/>
      <c r="AQ1064" s="159"/>
      <c r="AR1064" s="159"/>
      <c r="AS1064" s="159"/>
      <c r="AT1064" s="159"/>
      <c r="AU1064" s="159"/>
      <c r="AV1064" s="159"/>
      <c r="AW1064" s="159"/>
      <c r="AX1064" s="159"/>
      <c r="AY1064" s="159"/>
      <c r="AZ1064" s="159"/>
      <c r="BA1064" s="159"/>
      <c r="BB1064" s="159"/>
      <c r="BC1064" s="159"/>
      <c r="BD1064" s="159"/>
      <c r="BE1064" s="159"/>
      <c r="BF1064" s="159"/>
      <c r="BG1064" s="159"/>
      <c r="BH1064" s="159"/>
      <c r="BI1064" s="159"/>
      <c r="BJ1064" s="159"/>
      <c r="BK1064" s="159"/>
      <c r="BL1064" s="159"/>
      <c r="BM1064" s="159"/>
      <c r="BN1064" s="159"/>
      <c r="BO1064" s="159"/>
      <c r="BP1064" s="159"/>
      <c r="BQ1064" s="159"/>
      <c r="BR1064" s="159"/>
      <c r="BS1064" s="159"/>
      <c r="BT1064" s="159"/>
      <c r="BU1064" s="159"/>
      <c r="BV1064" s="159"/>
      <c r="BW1064" s="159"/>
      <c r="BX1064" s="159"/>
      <c r="BY1064" s="159"/>
      <c r="BZ1064" s="159"/>
      <c r="CA1064" s="159"/>
      <c r="CB1064" s="159"/>
      <c r="CC1064" s="159"/>
      <c r="CD1064" s="159"/>
      <c r="CE1064" s="159"/>
      <c r="CF1064" s="159"/>
      <c r="CG1064" s="159"/>
      <c r="CH1064" s="159"/>
      <c r="CI1064" s="159"/>
      <c r="CJ1064" s="159"/>
      <c r="CK1064" s="159"/>
      <c r="CL1064" s="159"/>
      <c r="CM1064" s="159"/>
      <c r="CN1064" s="159"/>
      <c r="CO1064" s="159"/>
      <c r="CP1064" s="159"/>
    </row>
    <row r="1065" spans="1:94" s="36" customFormat="1" ht="15.6">
      <c r="A1065" s="21"/>
      <c r="B1065" s="116" t="s">
        <v>23</v>
      </c>
      <c r="C1065" s="111" t="s">
        <v>4050</v>
      </c>
      <c r="D1065" s="164" t="s">
        <v>3901</v>
      </c>
      <c r="E1065" s="113"/>
      <c r="F1065" s="117" t="s">
        <v>4051</v>
      </c>
      <c r="G1065" s="110" t="str">
        <f t="shared" si="35"/>
        <v>4</v>
      </c>
      <c r="H1065" s="114" t="str">
        <f>MID(F:F,9,2)</f>
        <v>4P</v>
      </c>
      <c r="I1065" s="115">
        <f>VLOOKUP($H:$H,$M$5:$N$11,2,FALSE)</f>
        <v>66.62</v>
      </c>
      <c r="J1065" s="115">
        <f>VLOOKUP($H:$H,$M$5:$P$11,4,FALSE)</f>
        <v>79.944</v>
      </c>
      <c r="K1065" s="190"/>
      <c r="L1065" s="197">
        <f t="shared" si="34"/>
        <v>71.9496</v>
      </c>
      <c r="N1065" s="26"/>
      <c r="O1065" s="26"/>
      <c r="P1065" s="37"/>
      <c r="Q1065" s="159"/>
      <c r="R1065" s="43"/>
      <c r="S1065" s="44"/>
      <c r="T1065" s="159"/>
      <c r="U1065" s="159"/>
      <c r="V1065" s="159"/>
      <c r="W1065" s="159"/>
      <c r="X1065" s="159"/>
      <c r="Y1065" s="159"/>
      <c r="Z1065" s="159"/>
      <c r="AA1065" s="159"/>
      <c r="AB1065" s="159"/>
      <c r="AC1065" s="159"/>
      <c r="AD1065" s="159"/>
      <c r="AE1065" s="159"/>
      <c r="AF1065" s="159"/>
      <c r="AG1065" s="159"/>
      <c r="AH1065" s="159"/>
      <c r="AI1065" s="159"/>
      <c r="AJ1065" s="159"/>
      <c r="AK1065" s="159"/>
      <c r="AL1065" s="159"/>
      <c r="AM1065" s="159"/>
      <c r="AN1065" s="159"/>
      <c r="AO1065" s="159"/>
      <c r="AP1065" s="159"/>
      <c r="AQ1065" s="159"/>
      <c r="AR1065" s="159"/>
      <c r="AS1065" s="159"/>
      <c r="AT1065" s="159"/>
      <c r="AU1065" s="159"/>
      <c r="AV1065" s="159"/>
      <c r="AW1065" s="159"/>
      <c r="AX1065" s="159"/>
      <c r="AY1065" s="159"/>
      <c r="AZ1065" s="159"/>
      <c r="BA1065" s="159"/>
      <c r="BB1065" s="159"/>
      <c r="BC1065" s="159"/>
      <c r="BD1065" s="159"/>
      <c r="BE1065" s="159"/>
      <c r="BF1065" s="159"/>
      <c r="BG1065" s="159"/>
      <c r="BH1065" s="159"/>
      <c r="BI1065" s="159"/>
      <c r="BJ1065" s="159"/>
      <c r="BK1065" s="159"/>
      <c r="BL1065" s="159"/>
      <c r="BM1065" s="159"/>
      <c r="BN1065" s="159"/>
      <c r="BO1065" s="159"/>
      <c r="BP1065" s="159"/>
      <c r="BQ1065" s="159"/>
      <c r="BR1065" s="159"/>
      <c r="BS1065" s="159"/>
      <c r="BT1065" s="159"/>
      <c r="BU1065" s="159"/>
      <c r="BV1065" s="159"/>
      <c r="BW1065" s="159"/>
      <c r="BX1065" s="159"/>
      <c r="BY1065" s="159"/>
      <c r="BZ1065" s="159"/>
      <c r="CA1065" s="159"/>
      <c r="CB1065" s="159"/>
      <c r="CC1065" s="159"/>
      <c r="CD1065" s="159"/>
      <c r="CE1065" s="159"/>
      <c r="CF1065" s="159"/>
      <c r="CG1065" s="159"/>
      <c r="CH1065" s="159"/>
      <c r="CI1065" s="159"/>
      <c r="CJ1065" s="159"/>
      <c r="CK1065" s="159"/>
      <c r="CL1065" s="159"/>
      <c r="CM1065" s="159"/>
      <c r="CN1065" s="159"/>
      <c r="CO1065" s="159"/>
      <c r="CP1065" s="159"/>
    </row>
    <row r="1066" spans="1:94" s="36" customFormat="1" ht="15.6">
      <c r="A1066" s="21"/>
      <c r="B1066" s="116" t="s">
        <v>3703</v>
      </c>
      <c r="C1066" s="111" t="s">
        <v>2929</v>
      </c>
      <c r="D1066" s="164" t="s">
        <v>2837</v>
      </c>
      <c r="E1066" s="125"/>
      <c r="F1066" s="117" t="s">
        <v>2719</v>
      </c>
      <c r="G1066" s="110" t="str">
        <f t="shared" si="35"/>
        <v>4</v>
      </c>
      <c r="H1066" s="114" t="str">
        <f>MID(F:F,9,2)</f>
        <v>4P</v>
      </c>
      <c r="I1066" s="115">
        <f>VLOOKUP($H:$H,$M$5:$N$11,2,FALSE)</f>
        <v>66.62</v>
      </c>
      <c r="J1066" s="115">
        <f>VLOOKUP($H:$H,$M$5:$P$11,4,FALSE)</f>
        <v>79.944</v>
      </c>
      <c r="K1066" s="191"/>
      <c r="L1066" s="197">
        <f t="shared" si="34"/>
        <v>71.9496</v>
      </c>
      <c r="N1066" s="26"/>
      <c r="O1066" s="26"/>
      <c r="P1066" s="37"/>
      <c r="Q1066" s="159"/>
      <c r="R1066" s="43"/>
      <c r="S1066" s="44"/>
      <c r="T1066" s="159"/>
      <c r="U1066" s="159"/>
      <c r="V1066" s="159"/>
      <c r="W1066" s="159"/>
      <c r="X1066" s="159"/>
      <c r="Y1066" s="159"/>
      <c r="Z1066" s="159"/>
      <c r="AA1066" s="159"/>
      <c r="AB1066" s="159"/>
      <c r="AC1066" s="159"/>
      <c r="AD1066" s="159"/>
      <c r="AE1066" s="159"/>
      <c r="AF1066" s="159"/>
      <c r="AG1066" s="159"/>
      <c r="AH1066" s="159"/>
      <c r="AI1066" s="159"/>
      <c r="AJ1066" s="159"/>
      <c r="AK1066" s="159"/>
      <c r="AL1066" s="159"/>
      <c r="AM1066" s="159"/>
      <c r="AN1066" s="159"/>
      <c r="AO1066" s="159"/>
      <c r="AP1066" s="159"/>
      <c r="AQ1066" s="159"/>
      <c r="AR1066" s="159"/>
      <c r="AS1066" s="159"/>
      <c r="AT1066" s="159"/>
      <c r="AU1066" s="159"/>
      <c r="AV1066" s="159"/>
      <c r="AW1066" s="159"/>
      <c r="AX1066" s="159"/>
      <c r="AY1066" s="159"/>
      <c r="AZ1066" s="159"/>
      <c r="BA1066" s="159"/>
      <c r="BB1066" s="159"/>
      <c r="BC1066" s="159"/>
      <c r="BD1066" s="159"/>
      <c r="BE1066" s="159"/>
      <c r="BF1066" s="159"/>
      <c r="BG1066" s="159"/>
      <c r="BH1066" s="159"/>
      <c r="BI1066" s="159"/>
      <c r="BJ1066" s="159"/>
      <c r="BK1066" s="159"/>
      <c r="BL1066" s="159"/>
      <c r="BM1066" s="159"/>
      <c r="BN1066" s="159"/>
      <c r="BO1066" s="159"/>
      <c r="BP1066" s="159"/>
      <c r="BQ1066" s="159"/>
      <c r="BR1066" s="159"/>
      <c r="BS1066" s="159"/>
      <c r="BT1066" s="159"/>
      <c r="BU1066" s="159"/>
      <c r="BV1066" s="159"/>
      <c r="BW1066" s="159"/>
      <c r="BX1066" s="159"/>
      <c r="BY1066" s="159"/>
      <c r="BZ1066" s="159"/>
      <c r="CA1066" s="159"/>
      <c r="CB1066" s="159"/>
      <c r="CC1066" s="159"/>
      <c r="CD1066" s="159"/>
      <c r="CE1066" s="159"/>
      <c r="CF1066" s="159"/>
      <c r="CG1066" s="159"/>
      <c r="CH1066" s="159"/>
      <c r="CI1066" s="159"/>
      <c r="CJ1066" s="159"/>
      <c r="CK1066" s="159"/>
      <c r="CL1066" s="159"/>
      <c r="CM1066" s="159"/>
      <c r="CN1066" s="159"/>
      <c r="CO1066" s="159"/>
      <c r="CP1066" s="159"/>
    </row>
    <row r="1067" spans="1:94" s="36" customFormat="1" ht="15.6">
      <c r="A1067" s="31"/>
      <c r="B1067" s="110" t="s">
        <v>2891</v>
      </c>
      <c r="C1067" s="111" t="s">
        <v>2892</v>
      </c>
      <c r="D1067" s="164" t="s">
        <v>2893</v>
      </c>
      <c r="E1067" s="113"/>
      <c r="F1067" s="114" t="s">
        <v>2705</v>
      </c>
      <c r="G1067" s="110" t="str">
        <f t="shared" si="35"/>
        <v>4</v>
      </c>
      <c r="H1067" s="114" t="str">
        <f>MID(F:F,9,2)</f>
        <v>4P</v>
      </c>
      <c r="I1067" s="115">
        <f>VLOOKUP($H:$H,$M$5:$N$11,2,FALSE)</f>
        <v>66.62</v>
      </c>
      <c r="J1067" s="115">
        <f>VLOOKUP($H:$H,$M$5:$P$11,4,FALSE)</f>
        <v>79.944</v>
      </c>
      <c r="K1067" s="190"/>
      <c r="L1067" s="197">
        <f t="shared" si="34"/>
        <v>71.9496</v>
      </c>
      <c r="N1067" s="26"/>
      <c r="O1067" s="26"/>
      <c r="P1067" s="37"/>
      <c r="Q1067" s="159"/>
      <c r="R1067" s="43"/>
      <c r="S1067" s="44"/>
      <c r="T1067" s="159"/>
      <c r="U1067" s="159"/>
      <c r="V1067" s="159"/>
      <c r="W1067" s="159"/>
      <c r="X1067" s="159"/>
      <c r="Y1067" s="159"/>
      <c r="Z1067" s="159"/>
      <c r="AA1067" s="159"/>
      <c r="AB1067" s="159"/>
      <c r="AC1067" s="159"/>
      <c r="AD1067" s="159"/>
      <c r="AE1067" s="159"/>
      <c r="AF1067" s="159"/>
      <c r="AG1067" s="159"/>
      <c r="AH1067" s="159"/>
      <c r="AI1067" s="159"/>
      <c r="AJ1067" s="159"/>
      <c r="AK1067" s="159"/>
      <c r="AL1067" s="159"/>
      <c r="AM1067" s="159"/>
      <c r="AN1067" s="159"/>
      <c r="AO1067" s="159"/>
      <c r="AP1067" s="159"/>
      <c r="AQ1067" s="159"/>
      <c r="AR1067" s="159"/>
      <c r="AS1067" s="159"/>
      <c r="AT1067" s="159"/>
      <c r="AU1067" s="159"/>
      <c r="AV1067" s="159"/>
      <c r="AW1067" s="159"/>
      <c r="AX1067" s="159"/>
      <c r="AY1067" s="159"/>
      <c r="AZ1067" s="159"/>
      <c r="BA1067" s="159"/>
      <c r="BB1067" s="159"/>
      <c r="BC1067" s="159"/>
      <c r="BD1067" s="159"/>
      <c r="BE1067" s="159"/>
      <c r="BF1067" s="159"/>
      <c r="BG1067" s="159"/>
      <c r="BH1067" s="159"/>
      <c r="BI1067" s="159"/>
      <c r="BJ1067" s="159"/>
      <c r="BK1067" s="159"/>
      <c r="BL1067" s="159"/>
      <c r="BM1067" s="159"/>
      <c r="BN1067" s="159"/>
      <c r="BO1067" s="159"/>
      <c r="BP1067" s="159"/>
      <c r="BQ1067" s="159"/>
      <c r="BR1067" s="159"/>
      <c r="BS1067" s="159"/>
      <c r="BT1067" s="159"/>
      <c r="BU1067" s="159"/>
      <c r="BV1067" s="159"/>
      <c r="BW1067" s="159"/>
      <c r="BX1067" s="159"/>
      <c r="BY1067" s="159"/>
      <c r="BZ1067" s="159"/>
      <c r="CA1067" s="159"/>
      <c r="CB1067" s="159"/>
      <c r="CC1067" s="159"/>
      <c r="CD1067" s="159"/>
      <c r="CE1067" s="159"/>
      <c r="CF1067" s="159"/>
      <c r="CG1067" s="159"/>
      <c r="CH1067" s="159"/>
      <c r="CI1067" s="159"/>
      <c r="CJ1067" s="159"/>
      <c r="CK1067" s="159"/>
      <c r="CL1067" s="159"/>
      <c r="CM1067" s="159"/>
      <c r="CN1067" s="159"/>
      <c r="CO1067" s="159"/>
      <c r="CP1067" s="159"/>
    </row>
    <row r="1068" spans="1:19" ht="15.6">
      <c r="A1068" s="34"/>
      <c r="B1068" s="110" t="s">
        <v>2894</v>
      </c>
      <c r="C1068" s="111" t="s">
        <v>2895</v>
      </c>
      <c r="D1068" s="164" t="s">
        <v>2896</v>
      </c>
      <c r="E1068" s="55"/>
      <c r="F1068" s="114" t="s">
        <v>2706</v>
      </c>
      <c r="G1068" s="110" t="str">
        <f t="shared" si="35"/>
        <v>4</v>
      </c>
      <c r="H1068" s="114" t="str">
        <f>MID(F:F,9,2)</f>
        <v>4P</v>
      </c>
      <c r="I1068" s="115">
        <f>VLOOKUP($H:$H,$M$5:$N$11,2,FALSE)</f>
        <v>66.62</v>
      </c>
      <c r="J1068" s="115">
        <f>VLOOKUP($H:$H,$M$5:$P$11,4,FALSE)</f>
        <v>79.944</v>
      </c>
      <c r="K1068" s="193"/>
      <c r="L1068" s="197">
        <f t="shared" si="34"/>
        <v>71.9496</v>
      </c>
      <c r="M1068" s="36"/>
      <c r="S1068" s="44"/>
    </row>
    <row r="1069" spans="1:94" s="36" customFormat="1" ht="15.6">
      <c r="A1069" s="21"/>
      <c r="B1069" s="110" t="s">
        <v>2897</v>
      </c>
      <c r="C1069" s="111" t="s">
        <v>2898</v>
      </c>
      <c r="D1069" s="164" t="s">
        <v>2899</v>
      </c>
      <c r="E1069" s="55"/>
      <c r="F1069" s="114" t="s">
        <v>2707</v>
      </c>
      <c r="G1069" s="110" t="str">
        <f t="shared" si="35"/>
        <v>4</v>
      </c>
      <c r="H1069" s="114" t="str">
        <f>MID(F:F,9,2)</f>
        <v>4P</v>
      </c>
      <c r="I1069" s="115">
        <f>VLOOKUP($H:$H,$M$5:$N$11,2,FALSE)</f>
        <v>66.62</v>
      </c>
      <c r="J1069" s="115">
        <f>VLOOKUP($H:$H,$M$5:$P$11,4,FALSE)</f>
        <v>79.944</v>
      </c>
      <c r="K1069" s="193"/>
      <c r="L1069" s="197">
        <f t="shared" si="34"/>
        <v>71.9496</v>
      </c>
      <c r="N1069" s="26"/>
      <c r="O1069" s="26"/>
      <c r="P1069" s="37"/>
      <c r="Q1069" s="159"/>
      <c r="R1069" s="43"/>
      <c r="S1069" s="44"/>
      <c r="T1069" s="159"/>
      <c r="U1069" s="159"/>
      <c r="V1069" s="159"/>
      <c r="W1069" s="159"/>
      <c r="X1069" s="159"/>
      <c r="Y1069" s="159"/>
      <c r="Z1069" s="159"/>
      <c r="AA1069" s="159"/>
      <c r="AB1069" s="159"/>
      <c r="AC1069" s="159"/>
      <c r="AD1069" s="159"/>
      <c r="AE1069" s="159"/>
      <c r="AF1069" s="159"/>
      <c r="AG1069" s="159"/>
      <c r="AH1069" s="159"/>
      <c r="AI1069" s="159"/>
      <c r="AJ1069" s="159"/>
      <c r="AK1069" s="159"/>
      <c r="AL1069" s="159"/>
      <c r="AM1069" s="159"/>
      <c r="AN1069" s="159"/>
      <c r="AO1069" s="159"/>
      <c r="AP1069" s="159"/>
      <c r="AQ1069" s="159"/>
      <c r="AR1069" s="159"/>
      <c r="AS1069" s="159"/>
      <c r="AT1069" s="159"/>
      <c r="AU1069" s="159"/>
      <c r="AV1069" s="159"/>
      <c r="AW1069" s="159"/>
      <c r="AX1069" s="159"/>
      <c r="AY1069" s="159"/>
      <c r="AZ1069" s="159"/>
      <c r="BA1069" s="159"/>
      <c r="BB1069" s="159"/>
      <c r="BC1069" s="159"/>
      <c r="BD1069" s="159"/>
      <c r="BE1069" s="159"/>
      <c r="BF1069" s="159"/>
      <c r="BG1069" s="159"/>
      <c r="BH1069" s="159"/>
      <c r="BI1069" s="159"/>
      <c r="BJ1069" s="159"/>
      <c r="BK1069" s="159"/>
      <c r="BL1069" s="159"/>
      <c r="BM1069" s="159"/>
      <c r="BN1069" s="159"/>
      <c r="BO1069" s="159"/>
      <c r="BP1069" s="159"/>
      <c r="BQ1069" s="159"/>
      <c r="BR1069" s="159"/>
      <c r="BS1069" s="159"/>
      <c r="BT1069" s="159"/>
      <c r="BU1069" s="159"/>
      <c r="BV1069" s="159"/>
      <c r="BW1069" s="159"/>
      <c r="BX1069" s="159"/>
      <c r="BY1069" s="159"/>
      <c r="BZ1069" s="159"/>
      <c r="CA1069" s="159"/>
      <c r="CB1069" s="159"/>
      <c r="CC1069" s="159"/>
      <c r="CD1069" s="159"/>
      <c r="CE1069" s="159"/>
      <c r="CF1069" s="159"/>
      <c r="CG1069" s="159"/>
      <c r="CH1069" s="159"/>
      <c r="CI1069" s="159"/>
      <c r="CJ1069" s="159"/>
      <c r="CK1069" s="159"/>
      <c r="CL1069" s="159"/>
      <c r="CM1069" s="159"/>
      <c r="CN1069" s="159"/>
      <c r="CO1069" s="159"/>
      <c r="CP1069" s="159"/>
    </row>
    <row r="1070" spans="1:94" s="36" customFormat="1" ht="15.6">
      <c r="A1070" s="21"/>
      <c r="B1070" s="110" t="s">
        <v>2900</v>
      </c>
      <c r="C1070" s="111" t="s">
        <v>1777</v>
      </c>
      <c r="D1070" s="164" t="s">
        <v>1779</v>
      </c>
      <c r="E1070" s="113"/>
      <c r="F1070" s="114" t="s">
        <v>2708</v>
      </c>
      <c r="G1070" s="110" t="str">
        <f t="shared" si="35"/>
        <v>4</v>
      </c>
      <c r="H1070" s="114" t="str">
        <f>MID(F:F,9,2)</f>
        <v>4P</v>
      </c>
      <c r="I1070" s="115">
        <f>VLOOKUP($H:$H,$M$5:$N$11,2,FALSE)</f>
        <v>66.62</v>
      </c>
      <c r="J1070" s="115">
        <f>VLOOKUP($H:$H,$M$5:$P$11,4,FALSE)</f>
        <v>79.944</v>
      </c>
      <c r="K1070" s="190"/>
      <c r="L1070" s="197">
        <f t="shared" si="34"/>
        <v>71.9496</v>
      </c>
      <c r="N1070" s="26"/>
      <c r="O1070" s="26"/>
      <c r="P1070" s="37"/>
      <c r="Q1070" s="159"/>
      <c r="R1070" s="43"/>
      <c r="S1070" s="44"/>
      <c r="T1070" s="159"/>
      <c r="U1070" s="159"/>
      <c r="V1070" s="159"/>
      <c r="W1070" s="159"/>
      <c r="X1070" s="159"/>
      <c r="Y1070" s="159"/>
      <c r="Z1070" s="159"/>
      <c r="AA1070" s="159"/>
      <c r="AB1070" s="159"/>
      <c r="AC1070" s="159"/>
      <c r="AD1070" s="159"/>
      <c r="AE1070" s="159"/>
      <c r="AF1070" s="159"/>
      <c r="AG1070" s="159"/>
      <c r="AH1070" s="159"/>
      <c r="AI1070" s="159"/>
      <c r="AJ1070" s="159"/>
      <c r="AK1070" s="159"/>
      <c r="AL1070" s="159"/>
      <c r="AM1070" s="159"/>
      <c r="AN1070" s="159"/>
      <c r="AO1070" s="159"/>
      <c r="AP1070" s="159"/>
      <c r="AQ1070" s="159"/>
      <c r="AR1070" s="159"/>
      <c r="AS1070" s="159"/>
      <c r="AT1070" s="159"/>
      <c r="AU1070" s="159"/>
      <c r="AV1070" s="159"/>
      <c r="AW1070" s="159"/>
      <c r="AX1070" s="159"/>
      <c r="AY1070" s="159"/>
      <c r="AZ1070" s="159"/>
      <c r="BA1070" s="159"/>
      <c r="BB1070" s="159"/>
      <c r="BC1070" s="159"/>
      <c r="BD1070" s="159"/>
      <c r="BE1070" s="159"/>
      <c r="BF1070" s="159"/>
      <c r="BG1070" s="159"/>
      <c r="BH1070" s="159"/>
      <c r="BI1070" s="159"/>
      <c r="BJ1070" s="159"/>
      <c r="BK1070" s="159"/>
      <c r="BL1070" s="159"/>
      <c r="BM1070" s="159"/>
      <c r="BN1070" s="159"/>
      <c r="BO1070" s="159"/>
      <c r="BP1070" s="159"/>
      <c r="BQ1070" s="159"/>
      <c r="BR1070" s="159"/>
      <c r="BS1070" s="159"/>
      <c r="BT1070" s="159"/>
      <c r="BU1070" s="159"/>
      <c r="BV1070" s="159"/>
      <c r="BW1070" s="159"/>
      <c r="BX1070" s="159"/>
      <c r="BY1070" s="159"/>
      <c r="BZ1070" s="159"/>
      <c r="CA1070" s="159"/>
      <c r="CB1070" s="159"/>
      <c r="CC1070" s="159"/>
      <c r="CD1070" s="159"/>
      <c r="CE1070" s="159"/>
      <c r="CF1070" s="159"/>
      <c r="CG1070" s="159"/>
      <c r="CH1070" s="159"/>
      <c r="CI1070" s="159"/>
      <c r="CJ1070" s="159"/>
      <c r="CK1070" s="159"/>
      <c r="CL1070" s="159"/>
      <c r="CM1070" s="159"/>
      <c r="CN1070" s="159"/>
      <c r="CO1070" s="159"/>
      <c r="CP1070" s="159"/>
    </row>
    <row r="1071" spans="1:94" s="36" customFormat="1" ht="15.6">
      <c r="A1071" s="34"/>
      <c r="B1071" s="110" t="s">
        <v>2958</v>
      </c>
      <c r="C1071" s="111" t="s">
        <v>2959</v>
      </c>
      <c r="D1071" s="164" t="s">
        <v>2962</v>
      </c>
      <c r="E1071" s="113"/>
      <c r="F1071" s="114" t="s">
        <v>2710</v>
      </c>
      <c r="G1071" s="110" t="str">
        <f t="shared" si="35"/>
        <v>4</v>
      </c>
      <c r="H1071" s="114" t="str">
        <f>MID(F:F,9,2)</f>
        <v>4P</v>
      </c>
      <c r="I1071" s="115">
        <f>VLOOKUP($H:$H,$M$5:$N$11,2,FALSE)</f>
        <v>66.62</v>
      </c>
      <c r="J1071" s="115">
        <f>VLOOKUP($H:$H,$M$5:$P$11,4,FALSE)</f>
        <v>79.944</v>
      </c>
      <c r="K1071" s="190"/>
      <c r="L1071" s="197">
        <f t="shared" si="34"/>
        <v>71.9496</v>
      </c>
      <c r="N1071" s="26"/>
      <c r="O1071" s="26"/>
      <c r="P1071" s="37"/>
      <c r="Q1071" s="159"/>
      <c r="R1071" s="43"/>
      <c r="S1071" s="44"/>
      <c r="T1071" s="159"/>
      <c r="U1071" s="159"/>
      <c r="V1071" s="159"/>
      <c r="W1071" s="159"/>
      <c r="X1071" s="159"/>
      <c r="Y1071" s="159"/>
      <c r="Z1071" s="159"/>
      <c r="AA1071" s="159"/>
      <c r="AB1071" s="159"/>
      <c r="AC1071" s="159"/>
      <c r="AD1071" s="159"/>
      <c r="AE1071" s="159"/>
      <c r="AF1071" s="159"/>
      <c r="AG1071" s="159"/>
      <c r="AH1071" s="159"/>
      <c r="AI1071" s="159"/>
      <c r="AJ1071" s="159"/>
      <c r="AK1071" s="159"/>
      <c r="AL1071" s="159"/>
      <c r="AM1071" s="159"/>
      <c r="AN1071" s="159"/>
      <c r="AO1071" s="159"/>
      <c r="AP1071" s="159"/>
      <c r="AQ1071" s="159"/>
      <c r="AR1071" s="159"/>
      <c r="AS1071" s="159"/>
      <c r="AT1071" s="159"/>
      <c r="AU1071" s="159"/>
      <c r="AV1071" s="159"/>
      <c r="AW1071" s="159"/>
      <c r="AX1071" s="159"/>
      <c r="AY1071" s="159"/>
      <c r="AZ1071" s="159"/>
      <c r="BA1071" s="159"/>
      <c r="BB1071" s="159"/>
      <c r="BC1071" s="159"/>
      <c r="BD1071" s="159"/>
      <c r="BE1071" s="159"/>
      <c r="BF1071" s="159"/>
      <c r="BG1071" s="159"/>
      <c r="BH1071" s="159"/>
      <c r="BI1071" s="159"/>
      <c r="BJ1071" s="159"/>
      <c r="BK1071" s="159"/>
      <c r="BL1071" s="159"/>
      <c r="BM1071" s="159"/>
      <c r="BN1071" s="159"/>
      <c r="BO1071" s="159"/>
      <c r="BP1071" s="159"/>
      <c r="BQ1071" s="159"/>
      <c r="BR1071" s="159"/>
      <c r="BS1071" s="159"/>
      <c r="BT1071" s="159"/>
      <c r="BU1071" s="159"/>
      <c r="BV1071" s="159"/>
      <c r="BW1071" s="159"/>
      <c r="BX1071" s="159"/>
      <c r="BY1071" s="159"/>
      <c r="BZ1071" s="159"/>
      <c r="CA1071" s="159"/>
      <c r="CB1071" s="159"/>
      <c r="CC1071" s="159"/>
      <c r="CD1071" s="159"/>
      <c r="CE1071" s="159"/>
      <c r="CF1071" s="159"/>
      <c r="CG1071" s="159"/>
      <c r="CH1071" s="159"/>
      <c r="CI1071" s="159"/>
      <c r="CJ1071" s="159"/>
      <c r="CK1071" s="159"/>
      <c r="CL1071" s="159"/>
      <c r="CM1071" s="159"/>
      <c r="CN1071" s="159"/>
      <c r="CO1071" s="159"/>
      <c r="CP1071" s="159"/>
    </row>
    <row r="1072" spans="1:94" s="36" customFormat="1" ht="15.6">
      <c r="A1072" s="34"/>
      <c r="B1072" s="110" t="s">
        <v>2955</v>
      </c>
      <c r="C1072" s="111" t="s">
        <v>2956</v>
      </c>
      <c r="D1072" s="164" t="s">
        <v>3383</v>
      </c>
      <c r="E1072" s="55"/>
      <c r="F1072" s="114" t="s">
        <v>2709</v>
      </c>
      <c r="G1072" s="110" t="str">
        <f t="shared" si="35"/>
        <v>4</v>
      </c>
      <c r="H1072" s="114" t="str">
        <f>MID(F:F,9,2)</f>
        <v>4P</v>
      </c>
      <c r="I1072" s="115">
        <f>VLOOKUP($H:$H,$M$5:$N$11,2,FALSE)</f>
        <v>66.62</v>
      </c>
      <c r="J1072" s="115">
        <f>VLOOKUP($H:$H,$M$5:$P$11,4,FALSE)</f>
        <v>79.944</v>
      </c>
      <c r="K1072" s="193"/>
      <c r="L1072" s="197">
        <f t="shared" si="34"/>
        <v>71.9496</v>
      </c>
      <c r="N1072" s="26"/>
      <c r="O1072" s="26"/>
      <c r="P1072" s="37"/>
      <c r="Q1072" s="159"/>
      <c r="R1072" s="43"/>
      <c r="S1072" s="44"/>
      <c r="T1072" s="159"/>
      <c r="U1072" s="159"/>
      <c r="V1072" s="159"/>
      <c r="W1072" s="159"/>
      <c r="X1072" s="159"/>
      <c r="Y1072" s="159"/>
      <c r="Z1072" s="159"/>
      <c r="AA1072" s="159"/>
      <c r="AB1072" s="159"/>
      <c r="AC1072" s="159"/>
      <c r="AD1072" s="159"/>
      <c r="AE1072" s="159"/>
      <c r="AF1072" s="159"/>
      <c r="AG1072" s="159"/>
      <c r="AH1072" s="159"/>
      <c r="AI1072" s="159"/>
      <c r="AJ1072" s="159"/>
      <c r="AK1072" s="159"/>
      <c r="AL1072" s="159"/>
      <c r="AM1072" s="159"/>
      <c r="AN1072" s="159"/>
      <c r="AO1072" s="159"/>
      <c r="AP1072" s="159"/>
      <c r="AQ1072" s="159"/>
      <c r="AR1072" s="159"/>
      <c r="AS1072" s="159"/>
      <c r="AT1072" s="159"/>
      <c r="AU1072" s="159"/>
      <c r="AV1072" s="159"/>
      <c r="AW1072" s="159"/>
      <c r="AX1072" s="159"/>
      <c r="AY1072" s="159"/>
      <c r="AZ1072" s="159"/>
      <c r="BA1072" s="159"/>
      <c r="BB1072" s="159"/>
      <c r="BC1072" s="159"/>
      <c r="BD1072" s="159"/>
      <c r="BE1072" s="159"/>
      <c r="BF1072" s="159"/>
      <c r="BG1072" s="159"/>
      <c r="BH1072" s="159"/>
      <c r="BI1072" s="159"/>
      <c r="BJ1072" s="159"/>
      <c r="BK1072" s="159"/>
      <c r="BL1072" s="159"/>
      <c r="BM1072" s="159"/>
      <c r="BN1072" s="159"/>
      <c r="BO1072" s="159"/>
      <c r="BP1072" s="159"/>
      <c r="BQ1072" s="159"/>
      <c r="BR1072" s="159"/>
      <c r="BS1072" s="159"/>
      <c r="BT1072" s="159"/>
      <c r="BU1072" s="159"/>
      <c r="BV1072" s="159"/>
      <c r="BW1072" s="159"/>
      <c r="BX1072" s="159"/>
      <c r="BY1072" s="159"/>
      <c r="BZ1072" s="159"/>
      <c r="CA1072" s="159"/>
      <c r="CB1072" s="159"/>
      <c r="CC1072" s="159"/>
      <c r="CD1072" s="159"/>
      <c r="CE1072" s="159"/>
      <c r="CF1072" s="159"/>
      <c r="CG1072" s="159"/>
      <c r="CH1072" s="159"/>
      <c r="CI1072" s="159"/>
      <c r="CJ1072" s="159"/>
      <c r="CK1072" s="159"/>
      <c r="CL1072" s="159"/>
      <c r="CM1072" s="159"/>
      <c r="CN1072" s="159"/>
      <c r="CO1072" s="159"/>
      <c r="CP1072" s="159"/>
    </row>
    <row r="1073" spans="1:94" s="36" customFormat="1" ht="15.6">
      <c r="A1073" s="34"/>
      <c r="B1073" s="110" t="s">
        <v>23</v>
      </c>
      <c r="C1073" s="111" t="s">
        <v>3941</v>
      </c>
      <c r="D1073" s="164" t="s">
        <v>22</v>
      </c>
      <c r="E1073" s="55"/>
      <c r="F1073" s="114" t="s">
        <v>3942</v>
      </c>
      <c r="G1073" s="110" t="str">
        <f t="shared" si="35"/>
        <v>6</v>
      </c>
      <c r="H1073" s="114" t="str">
        <f>MID(F:F,9,2)</f>
        <v>6P</v>
      </c>
      <c r="I1073" s="115">
        <f>VLOOKUP($H:$H,$M$5:$N$11,2,FALSE)</f>
        <v>99.95</v>
      </c>
      <c r="J1073" s="115">
        <f>VLOOKUP($H:$H,$M$5:$P$11,4,FALSE)</f>
        <v>119.94</v>
      </c>
      <c r="K1073" s="193"/>
      <c r="L1073" s="197">
        <f t="shared" si="34"/>
        <v>107.946</v>
      </c>
      <c r="M1073" s="10"/>
      <c r="N1073" s="26"/>
      <c r="O1073" s="26"/>
      <c r="P1073" s="37"/>
      <c r="Q1073" s="159"/>
      <c r="R1073" s="43"/>
      <c r="S1073" s="44"/>
      <c r="T1073" s="159"/>
      <c r="U1073" s="159"/>
      <c r="V1073" s="159"/>
      <c r="W1073" s="159"/>
      <c r="X1073" s="159"/>
      <c r="Y1073" s="159"/>
      <c r="Z1073" s="159"/>
      <c r="AA1073" s="159"/>
      <c r="AB1073" s="159"/>
      <c r="AC1073" s="159"/>
      <c r="AD1073" s="159"/>
      <c r="AE1073" s="159"/>
      <c r="AF1073" s="159"/>
      <c r="AG1073" s="159"/>
      <c r="AH1073" s="159"/>
      <c r="AI1073" s="159"/>
      <c r="AJ1073" s="159"/>
      <c r="AK1073" s="159"/>
      <c r="AL1073" s="159"/>
      <c r="AM1073" s="159"/>
      <c r="AN1073" s="159"/>
      <c r="AO1073" s="159"/>
      <c r="AP1073" s="159"/>
      <c r="AQ1073" s="159"/>
      <c r="AR1073" s="159"/>
      <c r="AS1073" s="159"/>
      <c r="AT1073" s="159"/>
      <c r="AU1073" s="159"/>
      <c r="AV1073" s="159"/>
      <c r="AW1073" s="159"/>
      <c r="AX1073" s="159"/>
      <c r="AY1073" s="159"/>
      <c r="AZ1073" s="159"/>
      <c r="BA1073" s="159"/>
      <c r="BB1073" s="159"/>
      <c r="BC1073" s="159"/>
      <c r="BD1073" s="159"/>
      <c r="BE1073" s="159"/>
      <c r="BF1073" s="159"/>
      <c r="BG1073" s="159"/>
      <c r="BH1073" s="159"/>
      <c r="BI1073" s="159"/>
      <c r="BJ1073" s="159"/>
      <c r="BK1073" s="159"/>
      <c r="BL1073" s="159"/>
      <c r="BM1073" s="159"/>
      <c r="BN1073" s="159"/>
      <c r="BO1073" s="159"/>
      <c r="BP1073" s="159"/>
      <c r="BQ1073" s="159"/>
      <c r="BR1073" s="159"/>
      <c r="BS1073" s="159"/>
      <c r="BT1073" s="159"/>
      <c r="BU1073" s="159"/>
      <c r="BV1073" s="159"/>
      <c r="BW1073" s="159"/>
      <c r="BX1073" s="159"/>
      <c r="BY1073" s="159"/>
      <c r="BZ1073" s="159"/>
      <c r="CA1073" s="159"/>
      <c r="CB1073" s="159"/>
      <c r="CC1073" s="159"/>
      <c r="CD1073" s="159"/>
      <c r="CE1073" s="159"/>
      <c r="CF1073" s="159"/>
      <c r="CG1073" s="159"/>
      <c r="CH1073" s="159"/>
      <c r="CI1073" s="159"/>
      <c r="CJ1073" s="159"/>
      <c r="CK1073" s="159"/>
      <c r="CL1073" s="159"/>
      <c r="CM1073" s="159"/>
      <c r="CN1073" s="159"/>
      <c r="CO1073" s="159"/>
      <c r="CP1073" s="159"/>
    </row>
    <row r="1074" spans="1:94" s="36" customFormat="1" ht="15.6">
      <c r="A1074" s="34"/>
      <c r="B1074" s="110" t="s">
        <v>23</v>
      </c>
      <c r="C1074" s="111" t="s">
        <v>3943</v>
      </c>
      <c r="D1074" s="164" t="s">
        <v>22</v>
      </c>
      <c r="E1074" s="55"/>
      <c r="F1074" s="114" t="s">
        <v>3944</v>
      </c>
      <c r="G1074" s="110" t="str">
        <f t="shared" si="35"/>
        <v>6</v>
      </c>
      <c r="H1074" s="114" t="str">
        <f>MID(F:F,9,2)</f>
        <v>6P</v>
      </c>
      <c r="I1074" s="115">
        <f>VLOOKUP($H:$H,$M$5:$N$11,2,FALSE)</f>
        <v>99.95</v>
      </c>
      <c r="J1074" s="115">
        <f>VLOOKUP($H:$H,$M$5:$P$11,4,FALSE)</f>
        <v>119.94</v>
      </c>
      <c r="K1074" s="193"/>
      <c r="L1074" s="197">
        <f t="shared" si="34"/>
        <v>107.946</v>
      </c>
      <c r="N1074" s="26"/>
      <c r="O1074" s="26"/>
      <c r="P1074" s="37"/>
      <c r="Q1074" s="159"/>
      <c r="R1074" s="43"/>
      <c r="S1074" s="44"/>
      <c r="T1074" s="159"/>
      <c r="U1074" s="159"/>
      <c r="V1074" s="159"/>
      <c r="W1074" s="159"/>
      <c r="X1074" s="159"/>
      <c r="Y1074" s="159"/>
      <c r="Z1074" s="159"/>
      <c r="AA1074" s="159"/>
      <c r="AB1074" s="159"/>
      <c r="AC1074" s="159"/>
      <c r="AD1074" s="159"/>
      <c r="AE1074" s="159"/>
      <c r="AF1074" s="159"/>
      <c r="AG1074" s="159"/>
      <c r="AH1074" s="159"/>
      <c r="AI1074" s="159"/>
      <c r="AJ1074" s="159"/>
      <c r="AK1074" s="159"/>
      <c r="AL1074" s="159"/>
      <c r="AM1074" s="159"/>
      <c r="AN1074" s="159"/>
      <c r="AO1074" s="159"/>
      <c r="AP1074" s="159"/>
      <c r="AQ1074" s="159"/>
      <c r="AR1074" s="159"/>
      <c r="AS1074" s="159"/>
      <c r="AT1074" s="159"/>
      <c r="AU1074" s="159"/>
      <c r="AV1074" s="159"/>
      <c r="AW1074" s="159"/>
      <c r="AX1074" s="159"/>
      <c r="AY1074" s="159"/>
      <c r="AZ1074" s="159"/>
      <c r="BA1074" s="159"/>
      <c r="BB1074" s="159"/>
      <c r="BC1074" s="159"/>
      <c r="BD1074" s="159"/>
      <c r="BE1074" s="159"/>
      <c r="BF1074" s="159"/>
      <c r="BG1074" s="159"/>
      <c r="BH1074" s="159"/>
      <c r="BI1074" s="159"/>
      <c r="BJ1074" s="159"/>
      <c r="BK1074" s="159"/>
      <c r="BL1074" s="159"/>
      <c r="BM1074" s="159"/>
      <c r="BN1074" s="159"/>
      <c r="BO1074" s="159"/>
      <c r="BP1074" s="159"/>
      <c r="BQ1074" s="159"/>
      <c r="BR1074" s="159"/>
      <c r="BS1074" s="159"/>
      <c r="BT1074" s="159"/>
      <c r="BU1074" s="159"/>
      <c r="BV1074" s="159"/>
      <c r="BW1074" s="159"/>
      <c r="BX1074" s="159"/>
      <c r="BY1074" s="159"/>
      <c r="BZ1074" s="159"/>
      <c r="CA1074" s="159"/>
      <c r="CB1074" s="159"/>
      <c r="CC1074" s="159"/>
      <c r="CD1074" s="159"/>
      <c r="CE1074" s="159"/>
      <c r="CF1074" s="159"/>
      <c r="CG1074" s="159"/>
      <c r="CH1074" s="159"/>
      <c r="CI1074" s="159"/>
      <c r="CJ1074" s="159"/>
      <c r="CK1074" s="159"/>
      <c r="CL1074" s="159"/>
      <c r="CM1074" s="159"/>
      <c r="CN1074" s="159"/>
      <c r="CO1074" s="159"/>
      <c r="CP1074" s="159"/>
    </row>
    <row r="1075" spans="1:94" s="36" customFormat="1" ht="15.6">
      <c r="A1075" s="34"/>
      <c r="B1075" s="110" t="s">
        <v>23</v>
      </c>
      <c r="C1075" s="111" t="s">
        <v>3847</v>
      </c>
      <c r="D1075" s="164" t="s">
        <v>3848</v>
      </c>
      <c r="E1075" s="55"/>
      <c r="F1075" s="114" t="s">
        <v>3849</v>
      </c>
      <c r="G1075" s="110" t="str">
        <f t="shared" si="35"/>
        <v>6</v>
      </c>
      <c r="H1075" s="114" t="str">
        <f>MID(F:F,9,2)</f>
        <v>6P</v>
      </c>
      <c r="I1075" s="115">
        <f>VLOOKUP($H:$H,$M$5:$N$11,2,FALSE)</f>
        <v>99.95</v>
      </c>
      <c r="J1075" s="115">
        <f>VLOOKUP($H:$H,$M$5:$P$11,4,FALSE)</f>
        <v>119.94</v>
      </c>
      <c r="K1075" s="193"/>
      <c r="L1075" s="197">
        <f t="shared" si="34"/>
        <v>107.946</v>
      </c>
      <c r="N1075" s="26"/>
      <c r="O1075" s="26"/>
      <c r="P1075" s="37"/>
      <c r="Q1075" s="159"/>
      <c r="R1075" s="43"/>
      <c r="S1075" s="44"/>
      <c r="T1075" s="159"/>
      <c r="U1075" s="159"/>
      <c r="V1075" s="159"/>
      <c r="W1075" s="159"/>
      <c r="X1075" s="159"/>
      <c r="Y1075" s="159"/>
      <c r="Z1075" s="159"/>
      <c r="AA1075" s="159"/>
      <c r="AB1075" s="159"/>
      <c r="AC1075" s="159"/>
      <c r="AD1075" s="159"/>
      <c r="AE1075" s="159"/>
      <c r="AF1075" s="159"/>
      <c r="AG1075" s="159"/>
      <c r="AH1075" s="159"/>
      <c r="AI1075" s="159"/>
      <c r="AJ1075" s="159"/>
      <c r="AK1075" s="159"/>
      <c r="AL1075" s="159"/>
      <c r="AM1075" s="159"/>
      <c r="AN1075" s="159"/>
      <c r="AO1075" s="159"/>
      <c r="AP1075" s="159"/>
      <c r="AQ1075" s="159"/>
      <c r="AR1075" s="159"/>
      <c r="AS1075" s="159"/>
      <c r="AT1075" s="159"/>
      <c r="AU1075" s="159"/>
      <c r="AV1075" s="159"/>
      <c r="AW1075" s="159"/>
      <c r="AX1075" s="159"/>
      <c r="AY1075" s="159"/>
      <c r="AZ1075" s="159"/>
      <c r="BA1075" s="159"/>
      <c r="BB1075" s="159"/>
      <c r="BC1075" s="159"/>
      <c r="BD1075" s="159"/>
      <c r="BE1075" s="159"/>
      <c r="BF1075" s="159"/>
      <c r="BG1075" s="159"/>
      <c r="BH1075" s="159"/>
      <c r="BI1075" s="159"/>
      <c r="BJ1075" s="159"/>
      <c r="BK1075" s="159"/>
      <c r="BL1075" s="159"/>
      <c r="BM1075" s="159"/>
      <c r="BN1075" s="159"/>
      <c r="BO1075" s="159"/>
      <c r="BP1075" s="159"/>
      <c r="BQ1075" s="159"/>
      <c r="BR1075" s="159"/>
      <c r="BS1075" s="159"/>
      <c r="BT1075" s="159"/>
      <c r="BU1075" s="159"/>
      <c r="BV1075" s="159"/>
      <c r="BW1075" s="159"/>
      <c r="BX1075" s="159"/>
      <c r="BY1075" s="159"/>
      <c r="BZ1075" s="159"/>
      <c r="CA1075" s="159"/>
      <c r="CB1075" s="159"/>
      <c r="CC1075" s="159"/>
      <c r="CD1075" s="159"/>
      <c r="CE1075" s="159"/>
      <c r="CF1075" s="159"/>
      <c r="CG1075" s="159"/>
      <c r="CH1075" s="159"/>
      <c r="CI1075" s="159"/>
      <c r="CJ1075" s="159"/>
      <c r="CK1075" s="159"/>
      <c r="CL1075" s="159"/>
      <c r="CM1075" s="159"/>
      <c r="CN1075" s="159"/>
      <c r="CO1075" s="159"/>
      <c r="CP1075" s="159"/>
    </row>
    <row r="1076" spans="1:94" s="36" customFormat="1" ht="15.6">
      <c r="A1076" s="34"/>
      <c r="B1076" s="110" t="s">
        <v>23</v>
      </c>
      <c r="C1076" s="111" t="s">
        <v>3850</v>
      </c>
      <c r="D1076" s="164" t="s">
        <v>3848</v>
      </c>
      <c r="E1076" s="55"/>
      <c r="F1076" s="114" t="s">
        <v>3851</v>
      </c>
      <c r="G1076" s="110" t="str">
        <f t="shared" si="35"/>
        <v>6</v>
      </c>
      <c r="H1076" s="114" t="str">
        <f>MID(F:F,9,2)</f>
        <v>6P</v>
      </c>
      <c r="I1076" s="115">
        <f>VLOOKUP($H:$H,$M$5:$N$11,2,FALSE)</f>
        <v>99.95</v>
      </c>
      <c r="J1076" s="115">
        <f>VLOOKUP($H:$H,$M$5:$P$11,4,FALSE)</f>
        <v>119.94</v>
      </c>
      <c r="K1076" s="193"/>
      <c r="L1076" s="197">
        <f t="shared" si="34"/>
        <v>107.946</v>
      </c>
      <c r="N1076" s="26"/>
      <c r="O1076" s="26"/>
      <c r="P1076" s="37"/>
      <c r="Q1076" s="159"/>
      <c r="R1076" s="43"/>
      <c r="S1076" s="44"/>
      <c r="T1076" s="159"/>
      <c r="U1076" s="159"/>
      <c r="V1076" s="159"/>
      <c r="W1076" s="159"/>
      <c r="X1076" s="159"/>
      <c r="Y1076" s="159"/>
      <c r="Z1076" s="159"/>
      <c r="AA1076" s="159"/>
      <c r="AB1076" s="159"/>
      <c r="AC1076" s="159"/>
      <c r="AD1076" s="159"/>
      <c r="AE1076" s="159"/>
      <c r="AF1076" s="159"/>
      <c r="AG1076" s="159"/>
      <c r="AH1076" s="159"/>
      <c r="AI1076" s="159"/>
      <c r="AJ1076" s="159"/>
      <c r="AK1076" s="159"/>
      <c r="AL1076" s="159"/>
      <c r="AM1076" s="159"/>
      <c r="AN1076" s="159"/>
      <c r="AO1076" s="159"/>
      <c r="AP1076" s="159"/>
      <c r="AQ1076" s="159"/>
      <c r="AR1076" s="159"/>
      <c r="AS1076" s="159"/>
      <c r="AT1076" s="159"/>
      <c r="AU1076" s="159"/>
      <c r="AV1076" s="159"/>
      <c r="AW1076" s="159"/>
      <c r="AX1076" s="159"/>
      <c r="AY1076" s="159"/>
      <c r="AZ1076" s="159"/>
      <c r="BA1076" s="159"/>
      <c r="BB1076" s="159"/>
      <c r="BC1076" s="159"/>
      <c r="BD1076" s="159"/>
      <c r="BE1076" s="159"/>
      <c r="BF1076" s="159"/>
      <c r="BG1076" s="159"/>
      <c r="BH1076" s="159"/>
      <c r="BI1076" s="159"/>
      <c r="BJ1076" s="159"/>
      <c r="BK1076" s="159"/>
      <c r="BL1076" s="159"/>
      <c r="BM1076" s="159"/>
      <c r="BN1076" s="159"/>
      <c r="BO1076" s="159"/>
      <c r="BP1076" s="159"/>
      <c r="BQ1076" s="159"/>
      <c r="BR1076" s="159"/>
      <c r="BS1076" s="159"/>
      <c r="BT1076" s="159"/>
      <c r="BU1076" s="159"/>
      <c r="BV1076" s="159"/>
      <c r="BW1076" s="159"/>
      <c r="BX1076" s="159"/>
      <c r="BY1076" s="159"/>
      <c r="BZ1076" s="159"/>
      <c r="CA1076" s="159"/>
      <c r="CB1076" s="159"/>
      <c r="CC1076" s="159"/>
      <c r="CD1076" s="159"/>
      <c r="CE1076" s="159"/>
      <c r="CF1076" s="159"/>
      <c r="CG1076" s="159"/>
      <c r="CH1076" s="159"/>
      <c r="CI1076" s="159"/>
      <c r="CJ1076" s="159"/>
      <c r="CK1076" s="159"/>
      <c r="CL1076" s="159"/>
      <c r="CM1076" s="159"/>
      <c r="CN1076" s="159"/>
      <c r="CO1076" s="159"/>
      <c r="CP1076" s="159"/>
    </row>
    <row r="1077" spans="1:94" s="36" customFormat="1" ht="15.6">
      <c r="A1077" s="21"/>
      <c r="B1077" s="116" t="s">
        <v>3703</v>
      </c>
      <c r="C1077" s="111" t="s">
        <v>3041</v>
      </c>
      <c r="D1077" s="164" t="s">
        <v>3042</v>
      </c>
      <c r="E1077" s="113"/>
      <c r="F1077" s="117" t="s">
        <v>2718</v>
      </c>
      <c r="G1077" s="110" t="str">
        <f t="shared" si="35"/>
        <v>4</v>
      </c>
      <c r="H1077" s="114" t="str">
        <f>MID(F:F,9,2)</f>
        <v>4P</v>
      </c>
      <c r="I1077" s="115">
        <f>VLOOKUP($H:$H,$M$5:$N$11,2,FALSE)</f>
        <v>66.62</v>
      </c>
      <c r="J1077" s="115">
        <f>VLOOKUP($H:$H,$M$5:$P$11,4,FALSE)</f>
        <v>79.944</v>
      </c>
      <c r="K1077" s="190"/>
      <c r="L1077" s="197">
        <f t="shared" si="34"/>
        <v>71.9496</v>
      </c>
      <c r="N1077" s="26"/>
      <c r="O1077" s="26"/>
      <c r="P1077" s="37"/>
      <c r="Q1077" s="159"/>
      <c r="R1077" s="43"/>
      <c r="S1077" s="44"/>
      <c r="T1077" s="159"/>
      <c r="U1077" s="159"/>
      <c r="V1077" s="159"/>
      <c r="W1077" s="159"/>
      <c r="X1077" s="159"/>
      <c r="Y1077" s="159"/>
      <c r="Z1077" s="159"/>
      <c r="AA1077" s="159"/>
      <c r="AB1077" s="159"/>
      <c r="AC1077" s="159"/>
      <c r="AD1077" s="159"/>
      <c r="AE1077" s="159"/>
      <c r="AF1077" s="159"/>
      <c r="AG1077" s="159"/>
      <c r="AH1077" s="159"/>
      <c r="AI1077" s="159"/>
      <c r="AJ1077" s="159"/>
      <c r="AK1077" s="159"/>
      <c r="AL1077" s="159"/>
      <c r="AM1077" s="159"/>
      <c r="AN1077" s="159"/>
      <c r="AO1077" s="159"/>
      <c r="AP1077" s="159"/>
      <c r="AQ1077" s="159"/>
      <c r="AR1077" s="159"/>
      <c r="AS1077" s="159"/>
      <c r="AT1077" s="159"/>
      <c r="AU1077" s="159"/>
      <c r="AV1077" s="159"/>
      <c r="AW1077" s="159"/>
      <c r="AX1077" s="159"/>
      <c r="AY1077" s="159"/>
      <c r="AZ1077" s="159"/>
      <c r="BA1077" s="159"/>
      <c r="BB1077" s="159"/>
      <c r="BC1077" s="159"/>
      <c r="BD1077" s="159"/>
      <c r="BE1077" s="159"/>
      <c r="BF1077" s="159"/>
      <c r="BG1077" s="159"/>
      <c r="BH1077" s="159"/>
      <c r="BI1077" s="159"/>
      <c r="BJ1077" s="159"/>
      <c r="BK1077" s="159"/>
      <c r="BL1077" s="159"/>
      <c r="BM1077" s="159"/>
      <c r="BN1077" s="159"/>
      <c r="BO1077" s="159"/>
      <c r="BP1077" s="159"/>
      <c r="BQ1077" s="159"/>
      <c r="BR1077" s="159"/>
      <c r="BS1077" s="159"/>
      <c r="BT1077" s="159"/>
      <c r="BU1077" s="159"/>
      <c r="BV1077" s="159"/>
      <c r="BW1077" s="159"/>
      <c r="BX1077" s="159"/>
      <c r="BY1077" s="159"/>
      <c r="BZ1077" s="159"/>
      <c r="CA1077" s="159"/>
      <c r="CB1077" s="159"/>
      <c r="CC1077" s="159"/>
      <c r="CD1077" s="159"/>
      <c r="CE1077" s="159"/>
      <c r="CF1077" s="159"/>
      <c r="CG1077" s="159"/>
      <c r="CH1077" s="159"/>
      <c r="CI1077" s="159"/>
      <c r="CJ1077" s="159"/>
      <c r="CK1077" s="159"/>
      <c r="CL1077" s="159"/>
      <c r="CM1077" s="159"/>
      <c r="CN1077" s="159"/>
      <c r="CO1077" s="159"/>
      <c r="CP1077" s="159"/>
    </row>
    <row r="1078" spans="1:94" s="36" customFormat="1" ht="15.6">
      <c r="A1078" s="21"/>
      <c r="B1078" s="110" t="s">
        <v>1682</v>
      </c>
      <c r="C1078" s="111" t="s">
        <v>1683</v>
      </c>
      <c r="D1078" s="164" t="s">
        <v>1684</v>
      </c>
      <c r="E1078" s="113"/>
      <c r="F1078" s="114" t="s">
        <v>2714</v>
      </c>
      <c r="G1078" s="110" t="str">
        <f t="shared" si="35"/>
        <v>3</v>
      </c>
      <c r="H1078" s="114" t="str">
        <f>MID(F:F,9,2)</f>
        <v>3P</v>
      </c>
      <c r="I1078" s="115">
        <f>VLOOKUP($H:$H,$M$5:$N$11,2,FALSE)</f>
        <v>49.95</v>
      </c>
      <c r="J1078" s="115">
        <f>VLOOKUP($H:$H,$M$5:$P$11,4,FALSE)</f>
        <v>59.94</v>
      </c>
      <c r="K1078" s="190"/>
      <c r="L1078" s="197">
        <f t="shared" si="34"/>
        <v>53.946</v>
      </c>
      <c r="N1078" s="26"/>
      <c r="O1078" s="26"/>
      <c r="P1078" s="37"/>
      <c r="Q1078" s="159"/>
      <c r="R1078" s="43"/>
      <c r="S1078" s="44"/>
      <c r="T1078" s="159"/>
      <c r="U1078" s="159"/>
      <c r="V1078" s="159"/>
      <c r="W1078" s="159"/>
      <c r="X1078" s="159"/>
      <c r="Y1078" s="159"/>
      <c r="Z1078" s="159"/>
      <c r="AA1078" s="159"/>
      <c r="AB1078" s="159"/>
      <c r="AC1078" s="159"/>
      <c r="AD1078" s="159"/>
      <c r="AE1078" s="159"/>
      <c r="AF1078" s="159"/>
      <c r="AG1078" s="159"/>
      <c r="AH1078" s="159"/>
      <c r="AI1078" s="159"/>
      <c r="AJ1078" s="159"/>
      <c r="AK1078" s="159"/>
      <c r="AL1078" s="159"/>
      <c r="AM1078" s="159"/>
      <c r="AN1078" s="159"/>
      <c r="AO1078" s="159"/>
      <c r="AP1078" s="159"/>
      <c r="AQ1078" s="159"/>
      <c r="AR1078" s="159"/>
      <c r="AS1078" s="159"/>
      <c r="AT1078" s="159"/>
      <c r="AU1078" s="159"/>
      <c r="AV1078" s="159"/>
      <c r="AW1078" s="159"/>
      <c r="AX1078" s="159"/>
      <c r="AY1078" s="159"/>
      <c r="AZ1078" s="159"/>
      <c r="BA1078" s="159"/>
      <c r="BB1078" s="159"/>
      <c r="BC1078" s="159"/>
      <c r="BD1078" s="159"/>
      <c r="BE1078" s="159"/>
      <c r="BF1078" s="159"/>
      <c r="BG1078" s="159"/>
      <c r="BH1078" s="159"/>
      <c r="BI1078" s="159"/>
      <c r="BJ1078" s="159"/>
      <c r="BK1078" s="159"/>
      <c r="BL1078" s="159"/>
      <c r="BM1078" s="159"/>
      <c r="BN1078" s="159"/>
      <c r="BO1078" s="159"/>
      <c r="BP1078" s="159"/>
      <c r="BQ1078" s="159"/>
      <c r="BR1078" s="159"/>
      <c r="BS1078" s="159"/>
      <c r="BT1078" s="159"/>
      <c r="BU1078" s="159"/>
      <c r="BV1078" s="159"/>
      <c r="BW1078" s="159"/>
      <c r="BX1078" s="159"/>
      <c r="BY1078" s="159"/>
      <c r="BZ1078" s="159"/>
      <c r="CA1078" s="159"/>
      <c r="CB1078" s="159"/>
      <c r="CC1078" s="159"/>
      <c r="CD1078" s="159"/>
      <c r="CE1078" s="159"/>
      <c r="CF1078" s="159"/>
      <c r="CG1078" s="159"/>
      <c r="CH1078" s="159"/>
      <c r="CI1078" s="159"/>
      <c r="CJ1078" s="159"/>
      <c r="CK1078" s="159"/>
      <c r="CL1078" s="159"/>
      <c r="CM1078" s="159"/>
      <c r="CN1078" s="159"/>
      <c r="CO1078" s="159"/>
      <c r="CP1078" s="159"/>
    </row>
    <row r="1079" spans="1:94" s="36" customFormat="1" ht="15.6">
      <c r="A1079" s="21"/>
      <c r="B1079" s="110" t="s">
        <v>1688</v>
      </c>
      <c r="C1079" s="111" t="s">
        <v>1689</v>
      </c>
      <c r="D1079" s="164" t="s">
        <v>1690</v>
      </c>
      <c r="E1079" s="55"/>
      <c r="F1079" s="114" t="s">
        <v>2716</v>
      </c>
      <c r="G1079" s="110" t="str">
        <f t="shared" si="35"/>
        <v>3</v>
      </c>
      <c r="H1079" s="114" t="str">
        <f>MID(F:F,9,2)</f>
        <v>3P</v>
      </c>
      <c r="I1079" s="115">
        <f>VLOOKUP($H:$H,$M$5:$N$11,2,FALSE)</f>
        <v>49.95</v>
      </c>
      <c r="J1079" s="115">
        <f>VLOOKUP($H:$H,$M$5:$P$11,4,FALSE)</f>
        <v>59.94</v>
      </c>
      <c r="K1079" s="193"/>
      <c r="L1079" s="197">
        <f t="shared" si="34"/>
        <v>53.946</v>
      </c>
      <c r="N1079" s="26"/>
      <c r="O1079" s="26"/>
      <c r="P1079" s="37"/>
      <c r="Q1079" s="159"/>
      <c r="R1079" s="43"/>
      <c r="S1079" s="44"/>
      <c r="T1079" s="159"/>
      <c r="U1079" s="159"/>
      <c r="V1079" s="159"/>
      <c r="W1079" s="159"/>
      <c r="X1079" s="159"/>
      <c r="Y1079" s="159"/>
      <c r="Z1079" s="159"/>
      <c r="AA1079" s="159"/>
      <c r="AB1079" s="159"/>
      <c r="AC1079" s="159"/>
      <c r="AD1079" s="159"/>
      <c r="AE1079" s="159"/>
      <c r="AF1079" s="159"/>
      <c r="AG1079" s="159"/>
      <c r="AH1079" s="159"/>
      <c r="AI1079" s="159"/>
      <c r="AJ1079" s="159"/>
      <c r="AK1079" s="159"/>
      <c r="AL1079" s="159"/>
      <c r="AM1079" s="159"/>
      <c r="AN1079" s="159"/>
      <c r="AO1079" s="159"/>
      <c r="AP1079" s="159"/>
      <c r="AQ1079" s="159"/>
      <c r="AR1079" s="159"/>
      <c r="AS1079" s="159"/>
      <c r="AT1079" s="159"/>
      <c r="AU1079" s="159"/>
      <c r="AV1079" s="159"/>
      <c r="AW1079" s="159"/>
      <c r="AX1079" s="159"/>
      <c r="AY1079" s="159"/>
      <c r="AZ1079" s="159"/>
      <c r="BA1079" s="159"/>
      <c r="BB1079" s="159"/>
      <c r="BC1079" s="159"/>
      <c r="BD1079" s="159"/>
      <c r="BE1079" s="159"/>
      <c r="BF1079" s="159"/>
      <c r="BG1079" s="159"/>
      <c r="BH1079" s="159"/>
      <c r="BI1079" s="159"/>
      <c r="BJ1079" s="159"/>
      <c r="BK1079" s="159"/>
      <c r="BL1079" s="159"/>
      <c r="BM1079" s="159"/>
      <c r="BN1079" s="159"/>
      <c r="BO1079" s="159"/>
      <c r="BP1079" s="159"/>
      <c r="BQ1079" s="159"/>
      <c r="BR1079" s="159"/>
      <c r="BS1079" s="159"/>
      <c r="BT1079" s="159"/>
      <c r="BU1079" s="159"/>
      <c r="BV1079" s="159"/>
      <c r="BW1079" s="159"/>
      <c r="BX1079" s="159"/>
      <c r="BY1079" s="159"/>
      <c r="BZ1079" s="159"/>
      <c r="CA1079" s="159"/>
      <c r="CB1079" s="159"/>
      <c r="CC1079" s="159"/>
      <c r="CD1079" s="159"/>
      <c r="CE1079" s="159"/>
      <c r="CF1079" s="159"/>
      <c r="CG1079" s="159"/>
      <c r="CH1079" s="159"/>
      <c r="CI1079" s="159"/>
      <c r="CJ1079" s="159"/>
      <c r="CK1079" s="159"/>
      <c r="CL1079" s="159"/>
      <c r="CM1079" s="159"/>
      <c r="CN1079" s="159"/>
      <c r="CO1079" s="159"/>
      <c r="CP1079" s="159"/>
    </row>
    <row r="1080" spans="1:94" s="36" customFormat="1" ht="15.6">
      <c r="A1080" s="34"/>
      <c r="B1080" s="110" t="s">
        <v>1697</v>
      </c>
      <c r="C1080" s="111" t="s">
        <v>1698</v>
      </c>
      <c r="D1080" s="164" t="s">
        <v>1699</v>
      </c>
      <c r="E1080" s="113"/>
      <c r="F1080" s="114" t="s">
        <v>2717</v>
      </c>
      <c r="G1080" s="110" t="str">
        <f t="shared" si="35"/>
        <v>3</v>
      </c>
      <c r="H1080" s="114" t="str">
        <f>MID(F:F,9,2)</f>
        <v>3P</v>
      </c>
      <c r="I1080" s="115">
        <f>VLOOKUP($H:$H,$M$5:$N$11,2,FALSE)</f>
        <v>49.95</v>
      </c>
      <c r="J1080" s="115">
        <f>VLOOKUP($H:$H,$M$5:$P$11,4,FALSE)</f>
        <v>59.94</v>
      </c>
      <c r="K1080" s="190"/>
      <c r="L1080" s="197">
        <f t="shared" si="34"/>
        <v>53.946</v>
      </c>
      <c r="N1080" s="26"/>
      <c r="O1080" s="26"/>
      <c r="P1080" s="37"/>
      <c r="Q1080" s="159"/>
      <c r="R1080" s="43"/>
      <c r="S1080" s="44"/>
      <c r="T1080" s="159"/>
      <c r="U1080" s="159"/>
      <c r="V1080" s="159"/>
      <c r="W1080" s="159"/>
      <c r="X1080" s="159"/>
      <c r="Y1080" s="159"/>
      <c r="Z1080" s="159"/>
      <c r="AA1080" s="159"/>
      <c r="AB1080" s="159"/>
      <c r="AC1080" s="159"/>
      <c r="AD1080" s="159"/>
      <c r="AE1080" s="159"/>
      <c r="AF1080" s="159"/>
      <c r="AG1080" s="159"/>
      <c r="AH1080" s="159"/>
      <c r="AI1080" s="159"/>
      <c r="AJ1080" s="159"/>
      <c r="AK1080" s="159"/>
      <c r="AL1080" s="159"/>
      <c r="AM1080" s="159"/>
      <c r="AN1080" s="159"/>
      <c r="AO1080" s="159"/>
      <c r="AP1080" s="159"/>
      <c r="AQ1080" s="159"/>
      <c r="AR1080" s="159"/>
      <c r="AS1080" s="159"/>
      <c r="AT1080" s="159"/>
      <c r="AU1080" s="159"/>
      <c r="AV1080" s="159"/>
      <c r="AW1080" s="159"/>
      <c r="AX1080" s="159"/>
      <c r="AY1080" s="159"/>
      <c r="AZ1080" s="159"/>
      <c r="BA1080" s="159"/>
      <c r="BB1080" s="159"/>
      <c r="BC1080" s="159"/>
      <c r="BD1080" s="159"/>
      <c r="BE1080" s="159"/>
      <c r="BF1080" s="159"/>
      <c r="BG1080" s="159"/>
      <c r="BH1080" s="159"/>
      <c r="BI1080" s="159"/>
      <c r="BJ1080" s="159"/>
      <c r="BK1080" s="159"/>
      <c r="BL1080" s="159"/>
      <c r="BM1080" s="159"/>
      <c r="BN1080" s="159"/>
      <c r="BO1080" s="159"/>
      <c r="BP1080" s="159"/>
      <c r="BQ1080" s="159"/>
      <c r="BR1080" s="159"/>
      <c r="BS1080" s="159"/>
      <c r="BT1080" s="159"/>
      <c r="BU1080" s="159"/>
      <c r="BV1080" s="159"/>
      <c r="BW1080" s="159"/>
      <c r="BX1080" s="159"/>
      <c r="BY1080" s="159"/>
      <c r="BZ1080" s="159"/>
      <c r="CA1080" s="159"/>
      <c r="CB1080" s="159"/>
      <c r="CC1080" s="159"/>
      <c r="CD1080" s="159"/>
      <c r="CE1080" s="159"/>
      <c r="CF1080" s="159"/>
      <c r="CG1080" s="159"/>
      <c r="CH1080" s="159"/>
      <c r="CI1080" s="159"/>
      <c r="CJ1080" s="159"/>
      <c r="CK1080" s="159"/>
      <c r="CL1080" s="159"/>
      <c r="CM1080" s="159"/>
      <c r="CN1080" s="159"/>
      <c r="CO1080" s="159"/>
      <c r="CP1080" s="159"/>
    </row>
    <row r="1081" spans="1:94" s="36" customFormat="1" ht="15.6">
      <c r="A1081" s="21"/>
      <c r="B1081" s="110" t="s">
        <v>3703</v>
      </c>
      <c r="C1081" s="111" t="s">
        <v>3704</v>
      </c>
      <c r="D1081" s="164"/>
      <c r="E1081" s="113"/>
      <c r="F1081" s="114" t="s">
        <v>2671</v>
      </c>
      <c r="G1081" s="110" t="str">
        <f t="shared" si="35"/>
        <v>4</v>
      </c>
      <c r="H1081" s="114" t="str">
        <f>MID(F:F,9,2)</f>
        <v>4P</v>
      </c>
      <c r="I1081" s="115">
        <f>VLOOKUP($H:$H,$M$5:$N$11,2,FALSE)</f>
        <v>66.62</v>
      </c>
      <c r="J1081" s="115">
        <f>VLOOKUP($H:$H,$M$5:$P$11,4,FALSE)</f>
        <v>79.944</v>
      </c>
      <c r="K1081" s="190"/>
      <c r="L1081" s="197">
        <f t="shared" si="34"/>
        <v>71.9496</v>
      </c>
      <c r="N1081" s="26"/>
      <c r="O1081" s="26"/>
      <c r="P1081" s="37"/>
      <c r="Q1081" s="159"/>
      <c r="R1081" s="43"/>
      <c r="S1081" s="44"/>
      <c r="T1081" s="159"/>
      <c r="U1081" s="159"/>
      <c r="V1081" s="159"/>
      <c r="W1081" s="159"/>
      <c r="X1081" s="159"/>
      <c r="Y1081" s="159"/>
      <c r="Z1081" s="159"/>
      <c r="AA1081" s="159"/>
      <c r="AB1081" s="159"/>
      <c r="AC1081" s="159"/>
      <c r="AD1081" s="159"/>
      <c r="AE1081" s="159"/>
      <c r="AF1081" s="159"/>
      <c r="AG1081" s="159"/>
      <c r="AH1081" s="159"/>
      <c r="AI1081" s="159"/>
      <c r="AJ1081" s="159"/>
      <c r="AK1081" s="159"/>
      <c r="AL1081" s="159"/>
      <c r="AM1081" s="159"/>
      <c r="AN1081" s="159"/>
      <c r="AO1081" s="159"/>
      <c r="AP1081" s="159"/>
      <c r="AQ1081" s="159"/>
      <c r="AR1081" s="159"/>
      <c r="AS1081" s="159"/>
      <c r="AT1081" s="159"/>
      <c r="AU1081" s="159"/>
      <c r="AV1081" s="159"/>
      <c r="AW1081" s="159"/>
      <c r="AX1081" s="159"/>
      <c r="AY1081" s="159"/>
      <c r="AZ1081" s="159"/>
      <c r="BA1081" s="159"/>
      <c r="BB1081" s="159"/>
      <c r="BC1081" s="159"/>
      <c r="BD1081" s="159"/>
      <c r="BE1081" s="159"/>
      <c r="BF1081" s="159"/>
      <c r="BG1081" s="159"/>
      <c r="BH1081" s="159"/>
      <c r="BI1081" s="159"/>
      <c r="BJ1081" s="159"/>
      <c r="BK1081" s="159"/>
      <c r="BL1081" s="159"/>
      <c r="BM1081" s="159"/>
      <c r="BN1081" s="159"/>
      <c r="BO1081" s="159"/>
      <c r="BP1081" s="159"/>
      <c r="BQ1081" s="159"/>
      <c r="BR1081" s="159"/>
      <c r="BS1081" s="159"/>
      <c r="BT1081" s="159"/>
      <c r="BU1081" s="159"/>
      <c r="BV1081" s="159"/>
      <c r="BW1081" s="159"/>
      <c r="BX1081" s="159"/>
      <c r="BY1081" s="159"/>
      <c r="BZ1081" s="159"/>
      <c r="CA1081" s="159"/>
      <c r="CB1081" s="159"/>
      <c r="CC1081" s="159"/>
      <c r="CD1081" s="159"/>
      <c r="CE1081" s="159"/>
      <c r="CF1081" s="159"/>
      <c r="CG1081" s="159"/>
      <c r="CH1081" s="159"/>
      <c r="CI1081" s="159"/>
      <c r="CJ1081" s="159"/>
      <c r="CK1081" s="159"/>
      <c r="CL1081" s="159"/>
      <c r="CM1081" s="159"/>
      <c r="CN1081" s="159"/>
      <c r="CO1081" s="159"/>
      <c r="CP1081" s="159"/>
    </row>
    <row r="1082" spans="1:19" ht="15.6">
      <c r="A1082" s="34"/>
      <c r="B1082" s="110" t="s">
        <v>1685</v>
      </c>
      <c r="C1082" s="111" t="s">
        <v>1686</v>
      </c>
      <c r="D1082" s="164" t="s">
        <v>1687</v>
      </c>
      <c r="E1082" s="55"/>
      <c r="F1082" s="114" t="s">
        <v>2715</v>
      </c>
      <c r="G1082" s="110" t="str">
        <f t="shared" si="35"/>
        <v>3</v>
      </c>
      <c r="H1082" s="114" t="str">
        <f>MID(F:F,9,2)</f>
        <v>3P</v>
      </c>
      <c r="I1082" s="115">
        <f>VLOOKUP($H:$H,$M$5:$N$11,2,FALSE)</f>
        <v>49.95</v>
      </c>
      <c r="J1082" s="115">
        <f>VLOOKUP($H:$H,$M$5:$P$11,4,FALSE)</f>
        <v>59.94</v>
      </c>
      <c r="K1082" s="193"/>
      <c r="L1082" s="197">
        <f t="shared" si="34"/>
        <v>53.946</v>
      </c>
      <c r="M1082" s="36"/>
      <c r="S1082" s="44"/>
    </row>
    <row r="1083" spans="1:19" ht="15.6">
      <c r="A1083" s="34"/>
      <c r="B1083" s="118" t="s">
        <v>136</v>
      </c>
      <c r="C1083" s="119" t="s">
        <v>137</v>
      </c>
      <c r="D1083" s="165" t="s">
        <v>138</v>
      </c>
      <c r="E1083" s="55"/>
      <c r="F1083" s="121" t="s">
        <v>2635</v>
      </c>
      <c r="G1083" s="118" t="str">
        <f t="shared" si="35"/>
        <v>3</v>
      </c>
      <c r="H1083" s="121" t="str">
        <f>MID(F:F,9,2)</f>
        <v>3P</v>
      </c>
      <c r="I1083" s="122">
        <f>VLOOKUP($H:$H,$M$5:$N$11,2,FALSE)</f>
        <v>49.95</v>
      </c>
      <c r="J1083" s="122">
        <f>VLOOKUP($H:$H,$M$5:$P$11,4,FALSE)</f>
        <v>59.94</v>
      </c>
      <c r="K1083" s="193"/>
      <c r="L1083" s="197">
        <f t="shared" si="34"/>
        <v>53.946</v>
      </c>
      <c r="M1083" s="36"/>
      <c r="S1083" s="44"/>
    </row>
    <row r="1084" spans="1:19" ht="15.6">
      <c r="A1084" s="21"/>
      <c r="B1084" s="110" t="s">
        <v>1720</v>
      </c>
      <c r="C1084" s="111" t="s">
        <v>1721</v>
      </c>
      <c r="D1084" s="164" t="s">
        <v>4033</v>
      </c>
      <c r="E1084" s="113"/>
      <c r="F1084" s="114" t="s">
        <v>2638</v>
      </c>
      <c r="G1084" s="110" t="str">
        <f t="shared" si="35"/>
        <v>4</v>
      </c>
      <c r="H1084" s="114" t="str">
        <f>MID(F:F,9,2)</f>
        <v>4P</v>
      </c>
      <c r="I1084" s="115">
        <f>VLOOKUP($H:$H,$M$5:$N$11,2,FALSE)</f>
        <v>66.62</v>
      </c>
      <c r="J1084" s="115">
        <f>VLOOKUP($H:$H,$M$5:$P$11,4,FALSE)</f>
        <v>79.944</v>
      </c>
      <c r="K1084" s="190"/>
      <c r="L1084" s="197">
        <f t="shared" si="34"/>
        <v>71.9496</v>
      </c>
      <c r="M1084" s="36"/>
      <c r="S1084" s="44"/>
    </row>
    <row r="1085" spans="1:94" s="36" customFormat="1" ht="15.6">
      <c r="A1085" s="34"/>
      <c r="B1085" s="110" t="s">
        <v>1722</v>
      </c>
      <c r="C1085" s="111" t="s">
        <v>1723</v>
      </c>
      <c r="D1085" s="164"/>
      <c r="E1085" s="55"/>
      <c r="F1085" s="114" t="s">
        <v>2639</v>
      </c>
      <c r="G1085" s="110" t="str">
        <f t="shared" si="35"/>
        <v>6</v>
      </c>
      <c r="H1085" s="114" t="str">
        <f>MID(F:F,9,2)</f>
        <v>6P</v>
      </c>
      <c r="I1085" s="115">
        <f>VLOOKUP($H:$H,$M$5:$N$11,2,FALSE)</f>
        <v>99.95</v>
      </c>
      <c r="J1085" s="115">
        <f>VLOOKUP($H:$H,$M$5:$P$11,4,FALSE)</f>
        <v>119.94</v>
      </c>
      <c r="K1085" s="193"/>
      <c r="L1085" s="197">
        <f t="shared" si="34"/>
        <v>107.946</v>
      </c>
      <c r="N1085" s="26"/>
      <c r="O1085" s="26"/>
      <c r="P1085" s="37"/>
      <c r="Q1085" s="159"/>
      <c r="R1085" s="43"/>
      <c r="S1085" s="44"/>
      <c r="T1085" s="159"/>
      <c r="U1085" s="159"/>
      <c r="V1085" s="159"/>
      <c r="W1085" s="159"/>
      <c r="X1085" s="159"/>
      <c r="Y1085" s="159"/>
      <c r="Z1085" s="159"/>
      <c r="AA1085" s="159"/>
      <c r="AB1085" s="159"/>
      <c r="AC1085" s="159"/>
      <c r="AD1085" s="159"/>
      <c r="AE1085" s="159"/>
      <c r="AF1085" s="159"/>
      <c r="AG1085" s="159"/>
      <c r="AH1085" s="159"/>
      <c r="AI1085" s="159"/>
      <c r="AJ1085" s="159"/>
      <c r="AK1085" s="159"/>
      <c r="AL1085" s="159"/>
      <c r="AM1085" s="159"/>
      <c r="AN1085" s="159"/>
      <c r="AO1085" s="159"/>
      <c r="AP1085" s="159"/>
      <c r="AQ1085" s="159"/>
      <c r="AR1085" s="159"/>
      <c r="AS1085" s="159"/>
      <c r="AT1085" s="159"/>
      <c r="AU1085" s="159"/>
      <c r="AV1085" s="159"/>
      <c r="AW1085" s="159"/>
      <c r="AX1085" s="159"/>
      <c r="AY1085" s="159"/>
      <c r="AZ1085" s="159"/>
      <c r="BA1085" s="159"/>
      <c r="BB1085" s="159"/>
      <c r="BC1085" s="159"/>
      <c r="BD1085" s="159"/>
      <c r="BE1085" s="159"/>
      <c r="BF1085" s="159"/>
      <c r="BG1085" s="159"/>
      <c r="BH1085" s="159"/>
      <c r="BI1085" s="159"/>
      <c r="BJ1085" s="159"/>
      <c r="BK1085" s="159"/>
      <c r="BL1085" s="159"/>
      <c r="BM1085" s="159"/>
      <c r="BN1085" s="159"/>
      <c r="BO1085" s="159"/>
      <c r="BP1085" s="159"/>
      <c r="BQ1085" s="159"/>
      <c r="BR1085" s="159"/>
      <c r="BS1085" s="159"/>
      <c r="BT1085" s="159"/>
      <c r="BU1085" s="159"/>
      <c r="BV1085" s="159"/>
      <c r="BW1085" s="159"/>
      <c r="BX1085" s="159"/>
      <c r="BY1085" s="159"/>
      <c r="BZ1085" s="159"/>
      <c r="CA1085" s="159"/>
      <c r="CB1085" s="159"/>
      <c r="CC1085" s="159"/>
      <c r="CD1085" s="159"/>
      <c r="CE1085" s="159"/>
      <c r="CF1085" s="159"/>
      <c r="CG1085" s="159"/>
      <c r="CH1085" s="159"/>
      <c r="CI1085" s="159"/>
      <c r="CJ1085" s="159"/>
      <c r="CK1085" s="159"/>
      <c r="CL1085" s="159"/>
      <c r="CM1085" s="159"/>
      <c r="CN1085" s="159"/>
      <c r="CO1085" s="159"/>
      <c r="CP1085" s="159"/>
    </row>
    <row r="1086" spans="1:94" s="36" customFormat="1" ht="15.6">
      <c r="A1086" s="21"/>
      <c r="B1086" s="118" t="s">
        <v>1724</v>
      </c>
      <c r="C1086" s="119" t="s">
        <v>1725</v>
      </c>
      <c r="D1086" s="165" t="s">
        <v>1726</v>
      </c>
      <c r="E1086" s="113"/>
      <c r="F1086" s="121" t="s">
        <v>2640</v>
      </c>
      <c r="G1086" s="118" t="str">
        <f t="shared" si="35"/>
        <v>4</v>
      </c>
      <c r="H1086" s="121" t="str">
        <f>MID(F:F,9,2)</f>
        <v>4P</v>
      </c>
      <c r="I1086" s="122">
        <f>VLOOKUP($H:$H,$M$5:$N$11,2,FALSE)</f>
        <v>66.62</v>
      </c>
      <c r="J1086" s="122">
        <f>VLOOKUP($H:$H,$M$5:$P$11,4,FALSE)</f>
        <v>79.944</v>
      </c>
      <c r="K1086" s="190"/>
      <c r="L1086" s="197">
        <f t="shared" si="34"/>
        <v>71.9496</v>
      </c>
      <c r="M1086" s="10"/>
      <c r="N1086" s="26"/>
      <c r="O1086" s="26"/>
      <c r="P1086" s="37"/>
      <c r="Q1086" s="159"/>
      <c r="R1086" s="43"/>
      <c r="S1086" s="44"/>
      <c r="T1086" s="159"/>
      <c r="U1086" s="159"/>
      <c r="V1086" s="159"/>
      <c r="W1086" s="159"/>
      <c r="X1086" s="159"/>
      <c r="Y1086" s="159"/>
      <c r="Z1086" s="159"/>
      <c r="AA1086" s="159"/>
      <c r="AB1086" s="159"/>
      <c r="AC1086" s="159"/>
      <c r="AD1086" s="159"/>
      <c r="AE1086" s="159"/>
      <c r="AF1086" s="159"/>
      <c r="AG1086" s="159"/>
      <c r="AH1086" s="159"/>
      <c r="AI1086" s="159"/>
      <c r="AJ1086" s="159"/>
      <c r="AK1086" s="159"/>
      <c r="AL1086" s="159"/>
      <c r="AM1086" s="159"/>
      <c r="AN1086" s="159"/>
      <c r="AO1086" s="159"/>
      <c r="AP1086" s="159"/>
      <c r="AQ1086" s="159"/>
      <c r="AR1086" s="159"/>
      <c r="AS1086" s="159"/>
      <c r="AT1086" s="159"/>
      <c r="AU1086" s="159"/>
      <c r="AV1086" s="159"/>
      <c r="AW1086" s="159"/>
      <c r="AX1086" s="159"/>
      <c r="AY1086" s="159"/>
      <c r="AZ1086" s="159"/>
      <c r="BA1086" s="159"/>
      <c r="BB1086" s="159"/>
      <c r="BC1086" s="159"/>
      <c r="BD1086" s="159"/>
      <c r="BE1086" s="159"/>
      <c r="BF1086" s="159"/>
      <c r="BG1086" s="159"/>
      <c r="BH1086" s="159"/>
      <c r="BI1086" s="159"/>
      <c r="BJ1086" s="159"/>
      <c r="BK1086" s="159"/>
      <c r="BL1086" s="159"/>
      <c r="BM1086" s="159"/>
      <c r="BN1086" s="159"/>
      <c r="BO1086" s="159"/>
      <c r="BP1086" s="159"/>
      <c r="BQ1086" s="159"/>
      <c r="BR1086" s="159"/>
      <c r="BS1086" s="159"/>
      <c r="BT1086" s="159"/>
      <c r="BU1086" s="159"/>
      <c r="BV1086" s="159"/>
      <c r="BW1086" s="159"/>
      <c r="BX1086" s="159"/>
      <c r="BY1086" s="159"/>
      <c r="BZ1086" s="159"/>
      <c r="CA1086" s="159"/>
      <c r="CB1086" s="159"/>
      <c r="CC1086" s="159"/>
      <c r="CD1086" s="159"/>
      <c r="CE1086" s="159"/>
      <c r="CF1086" s="159"/>
      <c r="CG1086" s="159"/>
      <c r="CH1086" s="159"/>
      <c r="CI1086" s="159"/>
      <c r="CJ1086" s="159"/>
      <c r="CK1086" s="159"/>
      <c r="CL1086" s="159"/>
      <c r="CM1086" s="159"/>
      <c r="CN1086" s="159"/>
      <c r="CO1086" s="159"/>
      <c r="CP1086" s="159"/>
    </row>
    <row r="1087" spans="1:94" s="36" customFormat="1" ht="15.6">
      <c r="A1087" s="21"/>
      <c r="B1087" s="110" t="s">
        <v>1727</v>
      </c>
      <c r="C1087" s="111" t="s">
        <v>1731</v>
      </c>
      <c r="D1087" s="164" t="s">
        <v>1732</v>
      </c>
      <c r="E1087" s="113"/>
      <c r="F1087" s="114" t="s">
        <v>2641</v>
      </c>
      <c r="G1087" s="110" t="str">
        <f t="shared" si="35"/>
        <v>4</v>
      </c>
      <c r="H1087" s="114" t="str">
        <f>MID(F:F,9,2)</f>
        <v>4P</v>
      </c>
      <c r="I1087" s="115">
        <f>VLOOKUP($H:$H,$M$5:$N$11,2,FALSE)</f>
        <v>66.62</v>
      </c>
      <c r="J1087" s="115">
        <f>VLOOKUP($H:$H,$M$5:$P$11,4,FALSE)</f>
        <v>79.944</v>
      </c>
      <c r="K1087" s="190"/>
      <c r="L1087" s="197">
        <f t="shared" si="34"/>
        <v>71.9496</v>
      </c>
      <c r="M1087" s="10"/>
      <c r="N1087" s="26"/>
      <c r="O1087" s="26"/>
      <c r="P1087" s="37"/>
      <c r="Q1087" s="159"/>
      <c r="R1087" s="43"/>
      <c r="S1087" s="44"/>
      <c r="T1087" s="159"/>
      <c r="U1087" s="159"/>
      <c r="V1087" s="159"/>
      <c r="W1087" s="159"/>
      <c r="X1087" s="159"/>
      <c r="Y1087" s="159"/>
      <c r="Z1087" s="159"/>
      <c r="AA1087" s="159"/>
      <c r="AB1087" s="159"/>
      <c r="AC1087" s="159"/>
      <c r="AD1087" s="159"/>
      <c r="AE1087" s="159"/>
      <c r="AF1087" s="159"/>
      <c r="AG1087" s="159"/>
      <c r="AH1087" s="159"/>
      <c r="AI1087" s="159"/>
      <c r="AJ1087" s="159"/>
      <c r="AK1087" s="159"/>
      <c r="AL1087" s="159"/>
      <c r="AM1087" s="159"/>
      <c r="AN1087" s="159"/>
      <c r="AO1087" s="159"/>
      <c r="AP1087" s="159"/>
      <c r="AQ1087" s="159"/>
      <c r="AR1087" s="159"/>
      <c r="AS1087" s="159"/>
      <c r="AT1087" s="159"/>
      <c r="AU1087" s="159"/>
      <c r="AV1087" s="159"/>
      <c r="AW1087" s="159"/>
      <c r="AX1087" s="159"/>
      <c r="AY1087" s="159"/>
      <c r="AZ1087" s="159"/>
      <c r="BA1087" s="159"/>
      <c r="BB1087" s="159"/>
      <c r="BC1087" s="159"/>
      <c r="BD1087" s="159"/>
      <c r="BE1087" s="159"/>
      <c r="BF1087" s="159"/>
      <c r="BG1087" s="159"/>
      <c r="BH1087" s="159"/>
      <c r="BI1087" s="159"/>
      <c r="BJ1087" s="159"/>
      <c r="BK1087" s="159"/>
      <c r="BL1087" s="159"/>
      <c r="BM1087" s="159"/>
      <c r="BN1087" s="159"/>
      <c r="BO1087" s="159"/>
      <c r="BP1087" s="159"/>
      <c r="BQ1087" s="159"/>
      <c r="BR1087" s="159"/>
      <c r="BS1087" s="159"/>
      <c r="BT1087" s="159"/>
      <c r="BU1087" s="159"/>
      <c r="BV1087" s="159"/>
      <c r="BW1087" s="159"/>
      <c r="BX1087" s="159"/>
      <c r="BY1087" s="159"/>
      <c r="BZ1087" s="159"/>
      <c r="CA1087" s="159"/>
      <c r="CB1087" s="159"/>
      <c r="CC1087" s="159"/>
      <c r="CD1087" s="159"/>
      <c r="CE1087" s="159"/>
      <c r="CF1087" s="159"/>
      <c r="CG1087" s="159"/>
      <c r="CH1087" s="159"/>
      <c r="CI1087" s="159"/>
      <c r="CJ1087" s="159"/>
      <c r="CK1087" s="159"/>
      <c r="CL1087" s="159"/>
      <c r="CM1087" s="159"/>
      <c r="CN1087" s="159"/>
      <c r="CO1087" s="159"/>
      <c r="CP1087" s="159"/>
    </row>
    <row r="1088" spans="1:19" ht="15.6">
      <c r="A1088" s="34"/>
      <c r="B1088" s="110" t="s">
        <v>1733</v>
      </c>
      <c r="C1088" s="111" t="s">
        <v>1734</v>
      </c>
      <c r="D1088" s="164" t="s">
        <v>1735</v>
      </c>
      <c r="E1088" s="55"/>
      <c r="F1088" s="114" t="s">
        <v>2642</v>
      </c>
      <c r="G1088" s="110" t="str">
        <f t="shared" si="35"/>
        <v>4</v>
      </c>
      <c r="H1088" s="114" t="str">
        <f>MID(F:F,9,2)</f>
        <v>4P</v>
      </c>
      <c r="I1088" s="115">
        <f>VLOOKUP($H:$H,$M$5:$N$11,2,FALSE)</f>
        <v>66.62</v>
      </c>
      <c r="J1088" s="115">
        <f>VLOOKUP($H:$H,$M$5:$P$11,4,FALSE)</f>
        <v>79.944</v>
      </c>
      <c r="K1088" s="193"/>
      <c r="L1088" s="197">
        <f t="shared" si="34"/>
        <v>71.9496</v>
      </c>
      <c r="S1088" s="44"/>
    </row>
    <row r="1089" spans="1:19" ht="15.6">
      <c r="A1089" s="21"/>
      <c r="B1089" s="110" t="s">
        <v>1736</v>
      </c>
      <c r="C1089" s="111" t="s">
        <v>1737</v>
      </c>
      <c r="D1089" s="164" t="s">
        <v>1738</v>
      </c>
      <c r="E1089" s="113"/>
      <c r="F1089" s="114" t="s">
        <v>2643</v>
      </c>
      <c r="G1089" s="110" t="str">
        <f t="shared" si="35"/>
        <v>4</v>
      </c>
      <c r="H1089" s="114" t="str">
        <f>MID(F:F,9,2)</f>
        <v>4P</v>
      </c>
      <c r="I1089" s="115">
        <f>VLOOKUP($H:$H,$M$5:$N$11,2,FALSE)</f>
        <v>66.62</v>
      </c>
      <c r="J1089" s="115">
        <f>VLOOKUP($H:$H,$M$5:$P$11,4,FALSE)</f>
        <v>79.944</v>
      </c>
      <c r="K1089" s="190"/>
      <c r="L1089" s="197">
        <f t="shared" si="34"/>
        <v>71.9496</v>
      </c>
      <c r="S1089" s="44"/>
    </row>
    <row r="1090" spans="1:19" ht="15.6">
      <c r="A1090" s="34"/>
      <c r="B1090" s="110" t="s">
        <v>1741</v>
      </c>
      <c r="C1090" s="111" t="s">
        <v>1742</v>
      </c>
      <c r="D1090" s="164" t="s">
        <v>4034</v>
      </c>
      <c r="E1090" s="55"/>
      <c r="F1090" s="114" t="s">
        <v>2647</v>
      </c>
      <c r="G1090" s="110" t="str">
        <f t="shared" si="35"/>
        <v>4</v>
      </c>
      <c r="H1090" s="114" t="str">
        <f>MID(F:F,9,2)</f>
        <v>4P</v>
      </c>
      <c r="I1090" s="115">
        <f>VLOOKUP($H:$H,$M$5:$N$11,2,FALSE)</f>
        <v>66.62</v>
      </c>
      <c r="J1090" s="115">
        <f>VLOOKUP($H:$H,$M$5:$P$11,4,FALSE)</f>
        <v>79.944</v>
      </c>
      <c r="K1090" s="193"/>
      <c r="L1090" s="197">
        <f t="shared" si="34"/>
        <v>71.9496</v>
      </c>
      <c r="M1090" s="36"/>
      <c r="S1090" s="44"/>
    </row>
    <row r="1091" spans="1:19" ht="15.6">
      <c r="A1091" s="34"/>
      <c r="B1091" s="110" t="s">
        <v>1739</v>
      </c>
      <c r="C1091" s="111" t="s">
        <v>1083</v>
      </c>
      <c r="D1091" s="164"/>
      <c r="E1091" s="55"/>
      <c r="F1091" s="114" t="s">
        <v>2644</v>
      </c>
      <c r="G1091" s="110" t="str">
        <f t="shared" si="35"/>
        <v>4</v>
      </c>
      <c r="H1091" s="114" t="str">
        <f>MID(F:F,9,2)</f>
        <v>4P</v>
      </c>
      <c r="I1091" s="115">
        <f>VLOOKUP($H:$H,$M$5:$N$11,2,FALSE)</f>
        <v>66.62</v>
      </c>
      <c r="J1091" s="115">
        <f>VLOOKUP($H:$H,$M$5:$P$11,4,FALSE)</f>
        <v>79.944</v>
      </c>
      <c r="K1091" s="193"/>
      <c r="L1091" s="197">
        <f t="shared" si="34"/>
        <v>71.9496</v>
      </c>
      <c r="M1091" s="36"/>
      <c r="S1091" s="44"/>
    </row>
    <row r="1092" spans="1:19" ht="15.6">
      <c r="A1092" s="21"/>
      <c r="B1092" s="110" t="s">
        <v>1719</v>
      </c>
      <c r="C1092" s="111" t="s">
        <v>4066</v>
      </c>
      <c r="D1092" s="164" t="s">
        <v>3996</v>
      </c>
      <c r="E1092" s="113"/>
      <c r="F1092" s="114" t="s">
        <v>2637</v>
      </c>
      <c r="G1092" s="110" t="str">
        <f t="shared" si="35"/>
        <v>6</v>
      </c>
      <c r="H1092" s="114" t="str">
        <f>MID(F:F,9,2)</f>
        <v>6P</v>
      </c>
      <c r="I1092" s="115">
        <f>VLOOKUP($H:$H,$M$5:$N$11,2,FALSE)</f>
        <v>99.95</v>
      </c>
      <c r="J1092" s="115">
        <f>VLOOKUP($H:$H,$M$5:$P$11,4,FALSE)</f>
        <v>119.94</v>
      </c>
      <c r="K1092" s="190"/>
      <c r="L1092" s="197">
        <f t="shared" si="34"/>
        <v>107.946</v>
      </c>
      <c r="M1092" s="36"/>
      <c r="S1092" s="44"/>
    </row>
    <row r="1093" spans="1:19" ht="15.6">
      <c r="A1093" s="21"/>
      <c r="B1093" s="110" t="s">
        <v>136</v>
      </c>
      <c r="C1093" s="111" t="s">
        <v>4067</v>
      </c>
      <c r="D1093" s="164"/>
      <c r="E1093" s="113"/>
      <c r="F1093" s="114" t="s">
        <v>4068</v>
      </c>
      <c r="G1093" s="110" t="str">
        <f t="shared" si="35"/>
        <v>4</v>
      </c>
      <c r="H1093" s="114" t="str">
        <f>MID(F:F,9,2)</f>
        <v>4P</v>
      </c>
      <c r="I1093" s="115">
        <f>VLOOKUP($H:$H,$M$5:$N$11,2,FALSE)</f>
        <v>66.62</v>
      </c>
      <c r="J1093" s="115">
        <f>VLOOKUP($H:$H,$M$5:$P$11,4,FALSE)</f>
        <v>79.944</v>
      </c>
      <c r="K1093" s="190"/>
      <c r="L1093" s="197">
        <f t="shared" si="34"/>
        <v>71.9496</v>
      </c>
      <c r="S1093" s="44"/>
    </row>
    <row r="1094" spans="1:19" ht="15.6">
      <c r="A1094" s="21"/>
      <c r="B1094" s="110" t="s">
        <v>1719</v>
      </c>
      <c r="C1094" s="111" t="s">
        <v>1175</v>
      </c>
      <c r="D1094" s="164" t="s">
        <v>3201</v>
      </c>
      <c r="E1094" s="113"/>
      <c r="F1094" s="114" t="s">
        <v>1176</v>
      </c>
      <c r="G1094" s="110" t="str">
        <f t="shared" si="35"/>
        <v>4</v>
      </c>
      <c r="H1094" s="114" t="str">
        <f>MID(F:F,9,2)</f>
        <v>4P</v>
      </c>
      <c r="I1094" s="115">
        <f>VLOOKUP($H:$H,$M$5:$N$11,2,FALSE)</f>
        <v>66.62</v>
      </c>
      <c r="J1094" s="115">
        <f>VLOOKUP($H:$H,$M$5:$P$11,4,FALSE)</f>
        <v>79.944</v>
      </c>
      <c r="K1094" s="190"/>
      <c r="L1094" s="197">
        <f aca="true" t="shared" si="36" ref="L1094:L1115">J1094*0.9</f>
        <v>71.9496</v>
      </c>
      <c r="S1094" s="44"/>
    </row>
    <row r="1095" spans="1:19" ht="15.6">
      <c r="A1095" s="21"/>
      <c r="B1095" s="110" t="s">
        <v>1740</v>
      </c>
      <c r="C1095" s="111" t="s">
        <v>1048</v>
      </c>
      <c r="D1095" s="164" t="s">
        <v>500</v>
      </c>
      <c r="E1095" s="113"/>
      <c r="F1095" s="114" t="s">
        <v>2645</v>
      </c>
      <c r="G1095" s="110" t="str">
        <f t="shared" si="35"/>
        <v>4</v>
      </c>
      <c r="H1095" s="114" t="str">
        <f>MID(F:F,9,2)</f>
        <v>4P</v>
      </c>
      <c r="I1095" s="115">
        <f>VLOOKUP($H:$H,$M$5:$N$11,2,FALSE)</f>
        <v>66.62</v>
      </c>
      <c r="J1095" s="115">
        <f>VLOOKUP($H:$H,$M$5:$P$11,4,FALSE)</f>
        <v>79.944</v>
      </c>
      <c r="K1095" s="190"/>
      <c r="L1095" s="197">
        <f t="shared" si="36"/>
        <v>71.9496</v>
      </c>
      <c r="S1095" s="44"/>
    </row>
    <row r="1096" spans="1:19" ht="15.6">
      <c r="A1096" s="21"/>
      <c r="B1096" s="116" t="s">
        <v>136</v>
      </c>
      <c r="C1096" s="111" t="s">
        <v>1082</v>
      </c>
      <c r="D1096" s="164" t="s">
        <v>15</v>
      </c>
      <c r="E1096" s="113"/>
      <c r="F1096" s="117" t="s">
        <v>2646</v>
      </c>
      <c r="G1096" s="110" t="str">
        <f t="shared" si="35"/>
        <v>4</v>
      </c>
      <c r="H1096" s="114" t="str">
        <f>MID(F:F,9,2)</f>
        <v>4P</v>
      </c>
      <c r="I1096" s="115">
        <f>VLOOKUP($H:$H,$M$5:$N$11,2,FALSE)</f>
        <v>66.62</v>
      </c>
      <c r="J1096" s="115">
        <f>VLOOKUP($H:$H,$M$5:$P$11,4,FALSE)</f>
        <v>79.944</v>
      </c>
      <c r="K1096" s="190"/>
      <c r="L1096" s="197">
        <f t="shared" si="36"/>
        <v>71.9496</v>
      </c>
      <c r="S1096" s="44"/>
    </row>
    <row r="1097" spans="1:19" ht="15.6">
      <c r="A1097" s="21"/>
      <c r="B1097" s="116" t="s">
        <v>136</v>
      </c>
      <c r="C1097" s="111" t="s">
        <v>737</v>
      </c>
      <c r="D1097" s="164" t="s">
        <v>738</v>
      </c>
      <c r="E1097" s="113"/>
      <c r="F1097" s="117" t="s">
        <v>2636</v>
      </c>
      <c r="G1097" s="110" t="str">
        <f t="shared" si="35"/>
        <v>3</v>
      </c>
      <c r="H1097" s="114" t="str">
        <f>MID(F:F,9,2)</f>
        <v>3P</v>
      </c>
      <c r="I1097" s="115">
        <f>VLOOKUP($H:$H,$M$5:$N$11,2,FALSE)</f>
        <v>49.95</v>
      </c>
      <c r="J1097" s="115">
        <f>VLOOKUP($H:$H,$M$5:$P$11,4,FALSE)</f>
        <v>59.94</v>
      </c>
      <c r="K1097" s="190"/>
      <c r="L1097" s="197">
        <f t="shared" si="36"/>
        <v>53.946</v>
      </c>
      <c r="S1097" s="44"/>
    </row>
    <row r="1098" spans="1:19" ht="15.6">
      <c r="A1098" s="21"/>
      <c r="B1098" s="116" t="s">
        <v>136</v>
      </c>
      <c r="C1098" s="111" t="s">
        <v>4415</v>
      </c>
      <c r="D1098" s="164" t="s">
        <v>4416</v>
      </c>
      <c r="E1098" s="113"/>
      <c r="F1098" s="117" t="s">
        <v>4417</v>
      </c>
      <c r="G1098" s="110" t="str">
        <f t="shared" si="35"/>
        <v>4</v>
      </c>
      <c r="H1098" s="114" t="str">
        <f>MID(F:F,9,2)</f>
        <v>4P</v>
      </c>
      <c r="I1098" s="115">
        <f>VLOOKUP($H:$H,$M$5:$N$11,2,FALSE)</f>
        <v>66.62</v>
      </c>
      <c r="J1098" s="115">
        <f>VLOOKUP($H:$H,$M$5:$P$11,4,FALSE)</f>
        <v>79.944</v>
      </c>
      <c r="K1098" s="190"/>
      <c r="L1098" s="197">
        <f t="shared" si="36"/>
        <v>71.9496</v>
      </c>
      <c r="S1098" s="44"/>
    </row>
    <row r="1099" spans="1:19" ht="15.6">
      <c r="A1099" s="21"/>
      <c r="B1099" s="110" t="s">
        <v>1743</v>
      </c>
      <c r="C1099" s="111" t="s">
        <v>1132</v>
      </c>
      <c r="D1099" s="164" t="s">
        <v>1133</v>
      </c>
      <c r="E1099" s="113"/>
      <c r="F1099" s="114" t="s">
        <v>2648</v>
      </c>
      <c r="G1099" s="110" t="str">
        <f aca="true" t="shared" si="37" ref="G1099:G1115">LEFT(H1099,1)</f>
        <v>4</v>
      </c>
      <c r="H1099" s="114" t="str">
        <f>MID(F:F,9,2)</f>
        <v>4P</v>
      </c>
      <c r="I1099" s="115">
        <f>VLOOKUP($H:$H,$M$5:$N$11,2,FALSE)</f>
        <v>66.62</v>
      </c>
      <c r="J1099" s="115">
        <f>VLOOKUP($H:$H,$M$5:$P$11,4,FALSE)</f>
        <v>79.944</v>
      </c>
      <c r="K1099" s="190"/>
      <c r="L1099" s="197">
        <f t="shared" si="36"/>
        <v>71.9496</v>
      </c>
      <c r="S1099" s="44"/>
    </row>
    <row r="1100" spans="1:19" ht="15.6">
      <c r="A1100" s="21"/>
      <c r="B1100" s="116" t="s">
        <v>136</v>
      </c>
      <c r="C1100" s="111" t="s">
        <v>1090</v>
      </c>
      <c r="D1100" s="164" t="s">
        <v>1091</v>
      </c>
      <c r="E1100" s="113"/>
      <c r="F1100" s="117" t="s">
        <v>2649</v>
      </c>
      <c r="G1100" s="110" t="str">
        <f t="shared" si="37"/>
        <v>4</v>
      </c>
      <c r="H1100" s="114" t="str">
        <f>MID(F:F,9,2)</f>
        <v>4P</v>
      </c>
      <c r="I1100" s="115">
        <f>VLOOKUP($H:$H,$M$5:$N$11,2,FALSE)</f>
        <v>66.62</v>
      </c>
      <c r="J1100" s="115">
        <f>VLOOKUP($H:$H,$M$5:$P$11,4,FALSE)</f>
        <v>79.944</v>
      </c>
      <c r="K1100" s="190"/>
      <c r="L1100" s="197">
        <f t="shared" si="36"/>
        <v>71.9496</v>
      </c>
      <c r="S1100" s="44"/>
    </row>
    <row r="1101" spans="1:19" ht="15.6">
      <c r="A1101" s="34"/>
      <c r="B1101" s="116" t="s">
        <v>136</v>
      </c>
      <c r="C1101" s="111" t="s">
        <v>1092</v>
      </c>
      <c r="D1101" s="164" t="s">
        <v>1091</v>
      </c>
      <c r="E1101" s="55"/>
      <c r="F1101" s="117" t="s">
        <v>2650</v>
      </c>
      <c r="G1101" s="110" t="str">
        <f t="shared" si="37"/>
        <v>4</v>
      </c>
      <c r="H1101" s="114" t="str">
        <f>MID(F:F,9,2)</f>
        <v>4P</v>
      </c>
      <c r="I1101" s="115">
        <f>VLOOKUP($H:$H,$M$5:$N$11,2,FALSE)</f>
        <v>66.62</v>
      </c>
      <c r="J1101" s="115">
        <f>VLOOKUP($H:$H,$M$5:$P$11,4,FALSE)</f>
        <v>79.944</v>
      </c>
      <c r="K1101" s="193"/>
      <c r="L1101" s="197">
        <f t="shared" si="36"/>
        <v>71.9496</v>
      </c>
      <c r="S1101" s="44"/>
    </row>
    <row r="1102" spans="1:19" ht="15.6">
      <c r="A1102" s="21"/>
      <c r="B1102" s="116" t="s">
        <v>136</v>
      </c>
      <c r="C1102" s="111" t="s">
        <v>1138</v>
      </c>
      <c r="D1102" s="164" t="s">
        <v>1139</v>
      </c>
      <c r="E1102" s="113"/>
      <c r="F1102" s="117" t="s">
        <v>2654</v>
      </c>
      <c r="G1102" s="110" t="str">
        <f t="shared" si="37"/>
        <v>5</v>
      </c>
      <c r="H1102" s="114" t="str">
        <f>MID(F:F,9,2)</f>
        <v>5P</v>
      </c>
      <c r="I1102" s="115">
        <f>VLOOKUP($H:$H,$M$5:$N$11,2,FALSE)</f>
        <v>83.28</v>
      </c>
      <c r="J1102" s="115">
        <f>VLOOKUP($H:$H,$M$5:$P$11,4,FALSE)</f>
        <v>99.944328</v>
      </c>
      <c r="K1102" s="190"/>
      <c r="L1102" s="197">
        <f t="shared" si="36"/>
        <v>89.9498952</v>
      </c>
      <c r="S1102" s="44"/>
    </row>
    <row r="1103" spans="1:19" ht="15.6">
      <c r="A1103" s="21"/>
      <c r="B1103" s="116" t="s">
        <v>136</v>
      </c>
      <c r="C1103" s="111" t="s">
        <v>1137</v>
      </c>
      <c r="D1103" s="164" t="s">
        <v>1136</v>
      </c>
      <c r="E1103" s="113"/>
      <c r="F1103" s="117" t="s">
        <v>2652</v>
      </c>
      <c r="G1103" s="110" t="str">
        <f t="shared" si="37"/>
        <v>4</v>
      </c>
      <c r="H1103" s="114" t="str">
        <f>MID(F:F,9,2)</f>
        <v>4P</v>
      </c>
      <c r="I1103" s="115">
        <f>VLOOKUP($H:$H,$M$5:$N$11,2,FALSE)</f>
        <v>66.62</v>
      </c>
      <c r="J1103" s="115">
        <f>VLOOKUP($H:$H,$M$5:$P$11,4,FALSE)</f>
        <v>79.944</v>
      </c>
      <c r="K1103" s="190"/>
      <c r="L1103" s="197">
        <f t="shared" si="36"/>
        <v>71.9496</v>
      </c>
      <c r="S1103" s="44"/>
    </row>
    <row r="1104" spans="1:19" ht="15.6">
      <c r="A1104" s="21"/>
      <c r="B1104" s="110" t="s">
        <v>1744</v>
      </c>
      <c r="C1104" s="111" t="s">
        <v>1134</v>
      </c>
      <c r="D1104" s="164" t="s">
        <v>1136</v>
      </c>
      <c r="E1104" s="113"/>
      <c r="F1104" s="114" t="s">
        <v>2651</v>
      </c>
      <c r="G1104" s="110" t="str">
        <f t="shared" si="37"/>
        <v>4</v>
      </c>
      <c r="H1104" s="114" t="str">
        <f>MID(F:F,9,2)</f>
        <v>4P</v>
      </c>
      <c r="I1104" s="115">
        <f>VLOOKUP($H:$H,$M$5:$N$11,2,FALSE)</f>
        <v>66.62</v>
      </c>
      <c r="J1104" s="115">
        <f>VLOOKUP($H:$H,$M$5:$P$11,4,FALSE)</f>
        <v>79.944</v>
      </c>
      <c r="K1104" s="190"/>
      <c r="L1104" s="197">
        <f t="shared" si="36"/>
        <v>71.9496</v>
      </c>
      <c r="S1104" s="44"/>
    </row>
    <row r="1105" spans="1:19" ht="15.6">
      <c r="A1105" s="21"/>
      <c r="B1105" s="116" t="s">
        <v>136</v>
      </c>
      <c r="C1105" s="111" t="s">
        <v>1140</v>
      </c>
      <c r="D1105" s="164" t="s">
        <v>1139</v>
      </c>
      <c r="E1105" s="113"/>
      <c r="F1105" s="117" t="s">
        <v>2655</v>
      </c>
      <c r="G1105" s="110" t="str">
        <f t="shared" si="37"/>
        <v>5</v>
      </c>
      <c r="H1105" s="114" t="str">
        <f>MID(F:F,9,2)</f>
        <v>5P</v>
      </c>
      <c r="I1105" s="115">
        <f>VLOOKUP($H:$H,$M$5:$N$11,2,FALSE)</f>
        <v>83.28</v>
      </c>
      <c r="J1105" s="115">
        <f>VLOOKUP($H:$H,$M$5:$P$11,4,FALSE)</f>
        <v>99.944328</v>
      </c>
      <c r="K1105" s="190"/>
      <c r="L1105" s="197">
        <f t="shared" si="36"/>
        <v>89.9498952</v>
      </c>
      <c r="S1105" s="44"/>
    </row>
    <row r="1106" spans="1:19" ht="15.6">
      <c r="A1106" s="21"/>
      <c r="B1106" s="116" t="s">
        <v>136</v>
      </c>
      <c r="C1106" s="111" t="s">
        <v>118</v>
      </c>
      <c r="D1106" s="164" t="s">
        <v>117</v>
      </c>
      <c r="E1106" s="113"/>
      <c r="F1106" s="117" t="s">
        <v>2658</v>
      </c>
      <c r="G1106" s="110" t="str">
        <f t="shared" si="37"/>
        <v>4</v>
      </c>
      <c r="H1106" s="114" t="str">
        <f>MID(F:F,9,2)</f>
        <v>4P</v>
      </c>
      <c r="I1106" s="115">
        <f>VLOOKUP($H:$H,$M$5:$N$11,2,FALSE)</f>
        <v>66.62</v>
      </c>
      <c r="J1106" s="115">
        <f>VLOOKUP($H:$H,$M$5:$P$11,4,FALSE)</f>
        <v>79.944</v>
      </c>
      <c r="K1106" s="190"/>
      <c r="L1106" s="197">
        <f t="shared" si="36"/>
        <v>71.9496</v>
      </c>
      <c r="S1106" s="44"/>
    </row>
    <row r="1107" spans="1:19" ht="15.6">
      <c r="A1107" s="31"/>
      <c r="B1107" s="116" t="s">
        <v>136</v>
      </c>
      <c r="C1107" s="111" t="s">
        <v>116</v>
      </c>
      <c r="D1107" s="164" t="s">
        <v>117</v>
      </c>
      <c r="E1107" s="125"/>
      <c r="F1107" s="117" t="s">
        <v>2657</v>
      </c>
      <c r="G1107" s="110" t="str">
        <f t="shared" si="37"/>
        <v>4</v>
      </c>
      <c r="H1107" s="114" t="str">
        <f>MID(F:F,9,2)</f>
        <v>4P</v>
      </c>
      <c r="I1107" s="115">
        <f>VLOOKUP($H:$H,$M$5:$N$11,2,FALSE)</f>
        <v>66.62</v>
      </c>
      <c r="J1107" s="115">
        <f>VLOOKUP($H:$H,$M$5:$P$11,4,FALSE)</f>
        <v>79.944</v>
      </c>
      <c r="K1107" s="191"/>
      <c r="L1107" s="197">
        <f t="shared" si="36"/>
        <v>71.9496</v>
      </c>
      <c r="S1107" s="44"/>
    </row>
    <row r="1108" spans="1:19" ht="15.6">
      <c r="A1108" s="21"/>
      <c r="B1108" s="116" t="s">
        <v>136</v>
      </c>
      <c r="C1108" s="111" t="s">
        <v>115</v>
      </c>
      <c r="D1108" s="164" t="s">
        <v>1139</v>
      </c>
      <c r="E1108" s="113"/>
      <c r="F1108" s="117" t="s">
        <v>2656</v>
      </c>
      <c r="G1108" s="110" t="str">
        <f t="shared" si="37"/>
        <v>4</v>
      </c>
      <c r="H1108" s="114" t="str">
        <f>MID(F:F,9,2)</f>
        <v>4P</v>
      </c>
      <c r="I1108" s="115">
        <f>VLOOKUP($H:$H,$M$5:$N$11,2,FALSE)</f>
        <v>66.62</v>
      </c>
      <c r="J1108" s="115">
        <f>VLOOKUP($H:$H,$M$5:$P$11,4,FALSE)</f>
        <v>79.944</v>
      </c>
      <c r="K1108" s="190"/>
      <c r="L1108" s="197">
        <f t="shared" si="36"/>
        <v>71.9496</v>
      </c>
      <c r="S1108" s="44"/>
    </row>
    <row r="1109" spans="1:19" ht="15.6">
      <c r="A1109" s="21"/>
      <c r="B1109" s="116" t="s">
        <v>136</v>
      </c>
      <c r="C1109" s="111" t="s">
        <v>1035</v>
      </c>
      <c r="D1109" s="164"/>
      <c r="E1109" s="113"/>
      <c r="F1109" s="117" t="s">
        <v>2653</v>
      </c>
      <c r="G1109" s="110" t="str">
        <f t="shared" si="37"/>
        <v>4</v>
      </c>
      <c r="H1109" s="114" t="str">
        <f>MID(F:F,9,2)</f>
        <v>4P</v>
      </c>
      <c r="I1109" s="115">
        <f>VLOOKUP($H:$H,$M$5:$N$11,2,FALSE)</f>
        <v>66.62</v>
      </c>
      <c r="J1109" s="115">
        <f>VLOOKUP($H:$H,$M$5:$P$11,4,FALSE)</f>
        <v>79.944</v>
      </c>
      <c r="K1109" s="190"/>
      <c r="L1109" s="197">
        <f t="shared" si="36"/>
        <v>71.9496</v>
      </c>
      <c r="S1109" s="44"/>
    </row>
    <row r="1110" spans="1:19" ht="15.6">
      <c r="A1110" s="21"/>
      <c r="B1110" s="116" t="s">
        <v>136</v>
      </c>
      <c r="C1110" s="111" t="s">
        <v>4483</v>
      </c>
      <c r="D1110" s="164" t="s">
        <v>4484</v>
      </c>
      <c r="E1110" s="113"/>
      <c r="F1110" s="117" t="s">
        <v>4485</v>
      </c>
      <c r="G1110" s="110" t="str">
        <f t="shared" si="37"/>
        <v>4</v>
      </c>
      <c r="H1110" s="114" t="str">
        <f>MID(F:F,9,2)</f>
        <v>4P</v>
      </c>
      <c r="I1110" s="115">
        <f>VLOOKUP($H:$H,$M$5:$N$11,2,FALSE)</f>
        <v>66.62</v>
      </c>
      <c r="J1110" s="115">
        <f>VLOOKUP($H:$H,$M$5:$P$11,4,FALSE)</f>
        <v>79.944</v>
      </c>
      <c r="K1110" s="190"/>
      <c r="L1110" s="197">
        <f t="shared" si="36"/>
        <v>71.9496</v>
      </c>
      <c r="S1110" s="44"/>
    </row>
    <row r="1111" spans="1:19" ht="15.6">
      <c r="A1111" s="21"/>
      <c r="B1111" s="116" t="s">
        <v>136</v>
      </c>
      <c r="C1111" s="111" t="s">
        <v>119</v>
      </c>
      <c r="D1111" s="164" t="s">
        <v>120</v>
      </c>
      <c r="E1111" s="113"/>
      <c r="F1111" s="117" t="s">
        <v>2660</v>
      </c>
      <c r="G1111" s="110" t="str">
        <f t="shared" si="37"/>
        <v>4</v>
      </c>
      <c r="H1111" s="114" t="str">
        <f>MID(F:F,9,2)</f>
        <v>4P</v>
      </c>
      <c r="I1111" s="115">
        <f>VLOOKUP($H:$H,$M$5:$N$11,2,FALSE)</f>
        <v>66.62</v>
      </c>
      <c r="J1111" s="115">
        <f>VLOOKUP($H:$H,$M$5:$P$11,4,FALSE)</f>
        <v>79.944</v>
      </c>
      <c r="K1111" s="190"/>
      <c r="L1111" s="197">
        <f t="shared" si="36"/>
        <v>71.9496</v>
      </c>
      <c r="S1111" s="44"/>
    </row>
    <row r="1112" spans="1:19" ht="15.6">
      <c r="A1112" s="21"/>
      <c r="B1112" s="116" t="s">
        <v>136</v>
      </c>
      <c r="C1112" s="111" t="s">
        <v>121</v>
      </c>
      <c r="D1112" s="164" t="s">
        <v>1753</v>
      </c>
      <c r="E1112" s="113"/>
      <c r="F1112" s="117" t="s">
        <v>2661</v>
      </c>
      <c r="G1112" s="110" t="str">
        <f t="shared" si="37"/>
        <v>4</v>
      </c>
      <c r="H1112" s="114" t="str">
        <f>MID(F:F,9,2)</f>
        <v>4P</v>
      </c>
      <c r="I1112" s="115">
        <f>VLOOKUP($H:$H,$M$5:$N$11,2,FALSE)</f>
        <v>66.62</v>
      </c>
      <c r="J1112" s="115">
        <f>VLOOKUP($H:$H,$M$5:$P$11,4,FALSE)</f>
        <v>79.944</v>
      </c>
      <c r="K1112" s="190"/>
      <c r="L1112" s="197">
        <f t="shared" si="36"/>
        <v>71.9496</v>
      </c>
      <c r="S1112" s="44"/>
    </row>
    <row r="1113" spans="1:19" ht="15.6">
      <c r="A1113" s="21"/>
      <c r="B1113" s="116" t="s">
        <v>136</v>
      </c>
      <c r="C1113" s="111" t="s">
        <v>1749</v>
      </c>
      <c r="D1113" s="164" t="s">
        <v>1750</v>
      </c>
      <c r="E1113" s="113"/>
      <c r="F1113" s="117" t="s">
        <v>2659</v>
      </c>
      <c r="G1113" s="110" t="str">
        <f t="shared" si="37"/>
        <v>4</v>
      </c>
      <c r="H1113" s="114" t="str">
        <f>MID(F:F,9,2)</f>
        <v>4P</v>
      </c>
      <c r="I1113" s="115">
        <f>VLOOKUP($H:$H,$M$5:$N$11,2,FALSE)</f>
        <v>66.62</v>
      </c>
      <c r="J1113" s="115">
        <f>VLOOKUP($H:$H,$M$5:$P$11,4,FALSE)</f>
        <v>79.944</v>
      </c>
      <c r="K1113" s="190"/>
      <c r="L1113" s="197">
        <f t="shared" si="36"/>
        <v>71.9496</v>
      </c>
      <c r="S1113" s="44"/>
    </row>
    <row r="1114" spans="1:19" ht="15.6">
      <c r="A1114" s="21"/>
      <c r="B1114" s="116" t="s">
        <v>136</v>
      </c>
      <c r="C1114" s="111" t="s">
        <v>1754</v>
      </c>
      <c r="D1114" s="164" t="s">
        <v>120</v>
      </c>
      <c r="E1114" s="113"/>
      <c r="F1114" s="117" t="s">
        <v>2662</v>
      </c>
      <c r="G1114" s="110" t="str">
        <f t="shared" si="37"/>
        <v>4</v>
      </c>
      <c r="H1114" s="114" t="str">
        <f>MID(F:F,9,2)</f>
        <v>4P</v>
      </c>
      <c r="I1114" s="115">
        <f>VLOOKUP($H:$H,$M$5:$N$11,2,FALSE)</f>
        <v>66.62</v>
      </c>
      <c r="J1114" s="115">
        <f>VLOOKUP($H:$H,$M$5:$P$11,4,FALSE)</f>
        <v>79.944</v>
      </c>
      <c r="K1114" s="190"/>
      <c r="L1114" s="197">
        <f t="shared" si="36"/>
        <v>71.9496</v>
      </c>
      <c r="S1114" s="44"/>
    </row>
    <row r="1115" spans="1:19" ht="15.6">
      <c r="A1115" s="21"/>
      <c r="B1115" s="130" t="s">
        <v>136</v>
      </c>
      <c r="C1115" s="111" t="s">
        <v>1755</v>
      </c>
      <c r="D1115" s="164" t="s">
        <v>1753</v>
      </c>
      <c r="E1115" s="113"/>
      <c r="F1115" s="117" t="s">
        <v>2663</v>
      </c>
      <c r="G1115" s="110" t="str">
        <f t="shared" si="37"/>
        <v>4</v>
      </c>
      <c r="H1115" s="114" t="str">
        <f>MID(F:F,9,2)</f>
        <v>4P</v>
      </c>
      <c r="I1115" s="115">
        <f>VLOOKUP($H:$H,$M$5:$N$11,2,FALSE)</f>
        <v>66.62</v>
      </c>
      <c r="J1115" s="131">
        <f>VLOOKUP($H:$H,$M$5:$P$11,4,FALSE)</f>
        <v>79.944</v>
      </c>
      <c r="K1115" s="190"/>
      <c r="L1115" s="197">
        <f t="shared" si="36"/>
        <v>71.9496</v>
      </c>
      <c r="S1115" s="44"/>
    </row>
    <row r="1116" spans="1:12" ht="15.6">
      <c r="A1116" s="38"/>
      <c r="B1116" s="39"/>
      <c r="C1116" s="12"/>
      <c r="D1116" s="166"/>
      <c r="E1116" s="40"/>
      <c r="F1116" s="13"/>
      <c r="G1116" s="13"/>
      <c r="H1116" s="13"/>
      <c r="I1116" s="41"/>
      <c r="J1116" s="42"/>
      <c r="K1116" s="194"/>
      <c r="L1116" s="198"/>
    </row>
    <row r="1117" spans="2:16" s="43" customFormat="1" ht="12.75">
      <c r="B1117" s="91"/>
      <c r="C1117" s="92"/>
      <c r="D1117" s="167"/>
      <c r="F1117" s="14"/>
      <c r="G1117" s="14"/>
      <c r="H1117" s="14"/>
      <c r="I1117" s="44"/>
      <c r="J1117" s="44"/>
      <c r="L1117" s="199"/>
      <c r="M1117" s="10"/>
      <c r="N1117" s="26"/>
      <c r="O1117" s="26"/>
      <c r="P1117" s="44"/>
    </row>
    <row r="1118" spans="2:3" ht="12.75">
      <c r="B1118" s="86" t="s">
        <v>4697</v>
      </c>
      <c r="C1118" s="92"/>
    </row>
    <row r="1119" spans="2:3" ht="12.75">
      <c r="B1119" s="91" t="s">
        <v>4064</v>
      </c>
      <c r="C1119" s="92"/>
    </row>
    <row r="1120" spans="2:4" ht="12.75">
      <c r="B1120" s="160" t="s">
        <v>4699</v>
      </c>
      <c r="C1120" s="92"/>
      <c r="D1120" s="168"/>
    </row>
    <row r="1121" spans="2:15" ht="12.75">
      <c r="B1121" s="160" t="s">
        <v>4698</v>
      </c>
      <c r="C1121" s="92"/>
      <c r="D1121" s="168"/>
      <c r="O1121" s="44"/>
    </row>
    <row r="1122" spans="2:14" ht="12.75">
      <c r="B1122" s="87"/>
      <c r="C1122" s="88"/>
      <c r="D1122" s="168"/>
      <c r="M1122" s="43"/>
      <c r="N1122" s="44"/>
    </row>
    <row r="1124" spans="3:16" s="43" customFormat="1" ht="12.75">
      <c r="C1124" s="204"/>
      <c r="D1124" s="205"/>
      <c r="F1124" s="14"/>
      <c r="G1124" s="14"/>
      <c r="H1124" s="14"/>
      <c r="J1124" s="44"/>
      <c r="L1124" s="199"/>
      <c r="N1124" s="44"/>
      <c r="O1124" s="44"/>
      <c r="P1124" s="44"/>
    </row>
    <row r="1125" spans="3:16" s="43" customFormat="1" ht="12.75">
      <c r="C1125" s="204"/>
      <c r="D1125" s="205"/>
      <c r="F1125" s="14"/>
      <c r="G1125" s="14"/>
      <c r="H1125" s="14"/>
      <c r="J1125" s="44"/>
      <c r="L1125" s="199"/>
      <c r="N1125" s="44"/>
      <c r="O1125" s="44"/>
      <c r="P1125" s="44"/>
    </row>
    <row r="1126" spans="3:16" s="43" customFormat="1" ht="12.75">
      <c r="C1126" s="204"/>
      <c r="D1126" s="205"/>
      <c r="F1126" s="14"/>
      <c r="G1126" s="14"/>
      <c r="H1126" s="14"/>
      <c r="J1126" s="44"/>
      <c r="L1126" s="199"/>
      <c r="N1126" s="44"/>
      <c r="O1126" s="44"/>
      <c r="P1126" s="44"/>
    </row>
    <row r="1127" spans="3:16" s="43" customFormat="1" ht="12.75">
      <c r="C1127" s="204"/>
      <c r="D1127" s="205"/>
      <c r="F1127" s="14"/>
      <c r="G1127" s="14"/>
      <c r="H1127" s="14"/>
      <c r="J1127" s="44"/>
      <c r="L1127" s="199"/>
      <c r="N1127" s="44"/>
      <c r="O1127" s="44"/>
      <c r="P1127" s="44"/>
    </row>
    <row r="1128" spans="3:16" s="43" customFormat="1" ht="12.75">
      <c r="C1128" s="204"/>
      <c r="D1128" s="205"/>
      <c r="F1128" s="14"/>
      <c r="G1128" s="14"/>
      <c r="H1128" s="14"/>
      <c r="J1128" s="44"/>
      <c r="L1128" s="199"/>
      <c r="N1128" s="44"/>
      <c r="O1128" s="44"/>
      <c r="P1128" s="44"/>
    </row>
    <row r="1129" spans="3:16" s="43" customFormat="1" ht="12.75">
      <c r="C1129" s="204"/>
      <c r="D1129" s="205"/>
      <c r="F1129" s="14"/>
      <c r="G1129" s="14"/>
      <c r="H1129" s="14"/>
      <c r="J1129" s="44"/>
      <c r="L1129" s="199"/>
      <c r="N1129" s="44"/>
      <c r="O1129" s="44"/>
      <c r="P1129" s="44"/>
    </row>
    <row r="1130" spans="3:16" s="43" customFormat="1" ht="12.75">
      <c r="C1130" s="204"/>
      <c r="D1130" s="205"/>
      <c r="F1130" s="14"/>
      <c r="G1130" s="14"/>
      <c r="H1130" s="14"/>
      <c r="J1130" s="44"/>
      <c r="L1130" s="199"/>
      <c r="N1130" s="44"/>
      <c r="O1130" s="44"/>
      <c r="P1130" s="44"/>
    </row>
    <row r="1131" spans="3:16" s="43" customFormat="1" ht="12.75">
      <c r="C1131" s="204"/>
      <c r="D1131" s="205"/>
      <c r="F1131" s="14"/>
      <c r="G1131" s="14"/>
      <c r="H1131" s="14"/>
      <c r="J1131" s="44"/>
      <c r="L1131" s="199"/>
      <c r="N1131" s="44"/>
      <c r="O1131" s="44"/>
      <c r="P1131" s="44"/>
    </row>
    <row r="1132" spans="3:16" s="43" customFormat="1" ht="12.75">
      <c r="C1132" s="204"/>
      <c r="D1132" s="205"/>
      <c r="F1132" s="14"/>
      <c r="G1132" s="14"/>
      <c r="H1132" s="14"/>
      <c r="J1132" s="44"/>
      <c r="L1132" s="199"/>
      <c r="N1132" s="44"/>
      <c r="O1132" s="44"/>
      <c r="P1132" s="44"/>
    </row>
    <row r="1133" spans="3:16" s="43" customFormat="1" ht="12.75">
      <c r="C1133" s="204"/>
      <c r="D1133" s="205"/>
      <c r="F1133" s="14"/>
      <c r="G1133" s="14"/>
      <c r="H1133" s="14"/>
      <c r="J1133" s="44"/>
      <c r="L1133" s="199"/>
      <c r="N1133" s="44"/>
      <c r="O1133" s="44"/>
      <c r="P1133" s="44"/>
    </row>
    <row r="1134" spans="3:16" s="43" customFormat="1" ht="12.75">
      <c r="C1134" s="204"/>
      <c r="D1134" s="205"/>
      <c r="F1134" s="14"/>
      <c r="G1134" s="14"/>
      <c r="H1134" s="14"/>
      <c r="J1134" s="44"/>
      <c r="L1134" s="199"/>
      <c r="N1134" s="44"/>
      <c r="O1134" s="44"/>
      <c r="P1134" s="44"/>
    </row>
    <row r="1135" spans="3:16" s="43" customFormat="1" ht="12.75">
      <c r="C1135" s="204"/>
      <c r="D1135" s="205"/>
      <c r="F1135" s="14"/>
      <c r="G1135" s="14"/>
      <c r="H1135" s="14"/>
      <c r="J1135" s="44"/>
      <c r="L1135" s="199"/>
      <c r="N1135" s="44"/>
      <c r="O1135" s="44"/>
      <c r="P1135" s="44"/>
    </row>
    <row r="1136" spans="3:16" s="43" customFormat="1" ht="12.75">
      <c r="C1136" s="204"/>
      <c r="D1136" s="205"/>
      <c r="F1136" s="14"/>
      <c r="G1136" s="14"/>
      <c r="H1136" s="14"/>
      <c r="J1136" s="44"/>
      <c r="L1136" s="199"/>
      <c r="N1136" s="44"/>
      <c r="O1136" s="44"/>
      <c r="P1136" s="44"/>
    </row>
    <row r="1137" spans="3:16" s="43" customFormat="1" ht="12.75">
      <c r="C1137" s="204"/>
      <c r="D1137" s="205"/>
      <c r="F1137" s="14"/>
      <c r="G1137" s="14"/>
      <c r="H1137" s="14"/>
      <c r="J1137" s="44"/>
      <c r="L1137" s="199"/>
      <c r="N1137" s="44"/>
      <c r="O1137" s="44"/>
      <c r="P1137" s="44"/>
    </row>
    <row r="1138" spans="3:16" s="43" customFormat="1" ht="12.75">
      <c r="C1138" s="204"/>
      <c r="D1138" s="205"/>
      <c r="F1138" s="14"/>
      <c r="G1138" s="14"/>
      <c r="H1138" s="14"/>
      <c r="J1138" s="44"/>
      <c r="L1138" s="199"/>
      <c r="N1138" s="44"/>
      <c r="O1138" s="44"/>
      <c r="P1138" s="44"/>
    </row>
    <row r="1139" spans="3:16" s="43" customFormat="1" ht="12.75">
      <c r="C1139" s="204"/>
      <c r="D1139" s="205"/>
      <c r="F1139" s="14"/>
      <c r="G1139" s="14"/>
      <c r="H1139" s="14"/>
      <c r="J1139" s="44"/>
      <c r="L1139" s="199"/>
      <c r="N1139" s="44"/>
      <c r="O1139" s="44"/>
      <c r="P1139" s="44"/>
    </row>
    <row r="1140" spans="3:16" s="43" customFormat="1" ht="12.75">
      <c r="C1140" s="204"/>
      <c r="D1140" s="205"/>
      <c r="F1140" s="14"/>
      <c r="G1140" s="14"/>
      <c r="H1140" s="14"/>
      <c r="J1140" s="44"/>
      <c r="L1140" s="199"/>
      <c r="N1140" s="44"/>
      <c r="O1140" s="44"/>
      <c r="P1140" s="44"/>
    </row>
    <row r="1141" spans="3:16" s="43" customFormat="1" ht="12.75">
      <c r="C1141" s="204"/>
      <c r="D1141" s="205"/>
      <c r="F1141" s="14"/>
      <c r="G1141" s="14"/>
      <c r="H1141" s="14"/>
      <c r="J1141" s="44"/>
      <c r="L1141" s="199"/>
      <c r="N1141" s="44"/>
      <c r="O1141" s="44"/>
      <c r="P1141" s="44"/>
    </row>
    <row r="1142" spans="3:16" s="43" customFormat="1" ht="12.75">
      <c r="C1142" s="204"/>
      <c r="D1142" s="205"/>
      <c r="F1142" s="14"/>
      <c r="G1142" s="14"/>
      <c r="H1142" s="14"/>
      <c r="J1142" s="44"/>
      <c r="L1142" s="199"/>
      <c r="N1142" s="44"/>
      <c r="O1142" s="44"/>
      <c r="P1142" s="44"/>
    </row>
    <row r="1143" spans="3:16" s="43" customFormat="1" ht="12.75">
      <c r="C1143" s="204"/>
      <c r="D1143" s="205"/>
      <c r="F1143" s="14"/>
      <c r="G1143" s="14"/>
      <c r="H1143" s="14"/>
      <c r="J1143" s="44"/>
      <c r="L1143" s="199"/>
      <c r="N1143" s="44"/>
      <c r="O1143" s="44"/>
      <c r="P1143" s="44"/>
    </row>
    <row r="1144" spans="3:16" s="43" customFormat="1" ht="12.75">
      <c r="C1144" s="204"/>
      <c r="D1144" s="205"/>
      <c r="F1144" s="14"/>
      <c r="G1144" s="14"/>
      <c r="H1144" s="14"/>
      <c r="J1144" s="44"/>
      <c r="L1144" s="199"/>
      <c r="N1144" s="44"/>
      <c r="O1144" s="44"/>
      <c r="P1144" s="44"/>
    </row>
    <row r="1145" spans="3:16" s="43" customFormat="1" ht="12.75">
      <c r="C1145" s="204"/>
      <c r="D1145" s="205"/>
      <c r="F1145" s="14"/>
      <c r="G1145" s="14"/>
      <c r="H1145" s="14"/>
      <c r="J1145" s="44"/>
      <c r="L1145" s="199"/>
      <c r="N1145" s="44"/>
      <c r="O1145" s="44"/>
      <c r="P1145" s="44"/>
    </row>
    <row r="1146" spans="3:16" s="43" customFormat="1" ht="12.75">
      <c r="C1146" s="204"/>
      <c r="D1146" s="205"/>
      <c r="F1146" s="14"/>
      <c r="G1146" s="14"/>
      <c r="H1146" s="14"/>
      <c r="J1146" s="44"/>
      <c r="L1146" s="199"/>
      <c r="N1146" s="44"/>
      <c r="O1146" s="44"/>
      <c r="P1146" s="44"/>
    </row>
    <row r="1147" spans="3:16" s="43" customFormat="1" ht="12.75">
      <c r="C1147" s="204"/>
      <c r="D1147" s="205"/>
      <c r="F1147" s="14"/>
      <c r="G1147" s="14"/>
      <c r="H1147" s="14"/>
      <c r="J1147" s="44"/>
      <c r="L1147" s="199"/>
      <c r="N1147" s="44"/>
      <c r="O1147" s="44"/>
      <c r="P1147" s="44"/>
    </row>
    <row r="1148" spans="3:16" s="43" customFormat="1" ht="12.75">
      <c r="C1148" s="204"/>
      <c r="D1148" s="205"/>
      <c r="F1148" s="14"/>
      <c r="G1148" s="14"/>
      <c r="H1148" s="14"/>
      <c r="J1148" s="44"/>
      <c r="L1148" s="199"/>
      <c r="N1148" s="44"/>
      <c r="O1148" s="44"/>
      <c r="P1148" s="44"/>
    </row>
    <row r="1149" spans="3:16" s="43" customFormat="1" ht="12.75">
      <c r="C1149" s="204"/>
      <c r="D1149" s="205"/>
      <c r="F1149" s="14"/>
      <c r="G1149" s="14"/>
      <c r="H1149" s="14"/>
      <c r="J1149" s="44"/>
      <c r="L1149" s="199"/>
      <c r="N1149" s="44"/>
      <c r="O1149" s="44"/>
      <c r="P1149" s="44"/>
    </row>
    <row r="1150" spans="3:16" s="43" customFormat="1" ht="12.75">
      <c r="C1150" s="204"/>
      <c r="D1150" s="205"/>
      <c r="F1150" s="14"/>
      <c r="G1150" s="14"/>
      <c r="H1150" s="14"/>
      <c r="J1150" s="44"/>
      <c r="L1150" s="199"/>
      <c r="N1150" s="44"/>
      <c r="O1150" s="44"/>
      <c r="P1150" s="44"/>
    </row>
    <row r="1151" spans="3:16" s="43" customFormat="1" ht="12.75">
      <c r="C1151" s="204"/>
      <c r="D1151" s="205"/>
      <c r="F1151" s="14"/>
      <c r="G1151" s="14"/>
      <c r="H1151" s="14"/>
      <c r="J1151" s="44"/>
      <c r="L1151" s="199"/>
      <c r="N1151" s="44"/>
      <c r="O1151" s="44"/>
      <c r="P1151" s="44"/>
    </row>
    <row r="1152" spans="3:16" s="43" customFormat="1" ht="12.75">
      <c r="C1152" s="204"/>
      <c r="D1152" s="205"/>
      <c r="F1152" s="14"/>
      <c r="G1152" s="14"/>
      <c r="H1152" s="14"/>
      <c r="J1152" s="44"/>
      <c r="L1152" s="199"/>
      <c r="N1152" s="44"/>
      <c r="O1152" s="44"/>
      <c r="P1152" s="44"/>
    </row>
    <row r="1153" spans="3:16" s="43" customFormat="1" ht="12.75">
      <c r="C1153" s="204"/>
      <c r="D1153" s="205"/>
      <c r="F1153" s="14"/>
      <c r="G1153" s="14"/>
      <c r="H1153" s="14"/>
      <c r="J1153" s="44"/>
      <c r="L1153" s="199"/>
      <c r="N1153" s="44"/>
      <c r="O1153" s="44"/>
      <c r="P1153" s="44"/>
    </row>
    <row r="1154" spans="3:16" s="43" customFormat="1" ht="12.75">
      <c r="C1154" s="204"/>
      <c r="D1154" s="205"/>
      <c r="F1154" s="14"/>
      <c r="G1154" s="14"/>
      <c r="H1154" s="14"/>
      <c r="J1154" s="44"/>
      <c r="L1154" s="199"/>
      <c r="N1154" s="44"/>
      <c r="O1154" s="44"/>
      <c r="P1154" s="44"/>
    </row>
    <row r="1155" spans="3:16" s="43" customFormat="1" ht="12.75">
      <c r="C1155" s="204"/>
      <c r="D1155" s="205"/>
      <c r="F1155" s="14"/>
      <c r="G1155" s="14"/>
      <c r="H1155" s="14"/>
      <c r="J1155" s="44"/>
      <c r="L1155" s="199"/>
      <c r="N1155" s="44"/>
      <c r="O1155" s="44"/>
      <c r="P1155" s="44"/>
    </row>
    <row r="1156" spans="3:16" s="43" customFormat="1" ht="12.75">
      <c r="C1156" s="204"/>
      <c r="D1156" s="205"/>
      <c r="F1156" s="14"/>
      <c r="G1156" s="14"/>
      <c r="H1156" s="14"/>
      <c r="J1156" s="44"/>
      <c r="L1156" s="199"/>
      <c r="N1156" s="44"/>
      <c r="O1156" s="44"/>
      <c r="P1156" s="44"/>
    </row>
    <row r="1157" spans="3:16" s="43" customFormat="1" ht="12.75">
      <c r="C1157" s="204"/>
      <c r="D1157" s="205"/>
      <c r="F1157" s="14"/>
      <c r="G1157" s="14"/>
      <c r="H1157" s="14"/>
      <c r="J1157" s="44"/>
      <c r="L1157" s="199"/>
      <c r="N1157" s="44"/>
      <c r="O1157" s="44"/>
      <c r="P1157" s="44"/>
    </row>
    <row r="1158" spans="3:16" s="43" customFormat="1" ht="12.75">
      <c r="C1158" s="204"/>
      <c r="D1158" s="205"/>
      <c r="F1158" s="14"/>
      <c r="G1158" s="14"/>
      <c r="H1158" s="14"/>
      <c r="J1158" s="44"/>
      <c r="L1158" s="199"/>
      <c r="N1158" s="44"/>
      <c r="O1158" s="44"/>
      <c r="P1158" s="44"/>
    </row>
    <row r="1159" spans="3:16" s="43" customFormat="1" ht="12.75">
      <c r="C1159" s="204"/>
      <c r="D1159" s="205"/>
      <c r="F1159" s="14"/>
      <c r="G1159" s="14"/>
      <c r="H1159" s="14"/>
      <c r="J1159" s="44"/>
      <c r="L1159" s="199"/>
      <c r="N1159" s="44"/>
      <c r="O1159" s="44"/>
      <c r="P1159" s="44"/>
    </row>
    <row r="1160" spans="3:16" s="43" customFormat="1" ht="12.75">
      <c r="C1160" s="204"/>
      <c r="D1160" s="205"/>
      <c r="F1160" s="14"/>
      <c r="G1160" s="14"/>
      <c r="H1160" s="14"/>
      <c r="J1160" s="44"/>
      <c r="L1160" s="199"/>
      <c r="N1160" s="44"/>
      <c r="O1160" s="44"/>
      <c r="P1160" s="44"/>
    </row>
    <row r="1161" spans="3:16" s="43" customFormat="1" ht="12.75">
      <c r="C1161" s="204"/>
      <c r="D1161" s="205"/>
      <c r="F1161" s="14"/>
      <c r="G1161" s="14"/>
      <c r="H1161" s="14"/>
      <c r="J1161" s="44"/>
      <c r="L1161" s="199"/>
      <c r="N1161" s="44"/>
      <c r="O1161" s="44"/>
      <c r="P1161" s="44"/>
    </row>
    <row r="1162" spans="3:16" s="43" customFormat="1" ht="12.75">
      <c r="C1162" s="204"/>
      <c r="D1162" s="205"/>
      <c r="F1162" s="14"/>
      <c r="G1162" s="14"/>
      <c r="H1162" s="14"/>
      <c r="J1162" s="44"/>
      <c r="L1162" s="199"/>
      <c r="N1162" s="44"/>
      <c r="O1162" s="44"/>
      <c r="P1162" s="44"/>
    </row>
    <row r="1163" spans="3:16" s="43" customFormat="1" ht="12.75">
      <c r="C1163" s="204"/>
      <c r="D1163" s="205"/>
      <c r="F1163" s="14"/>
      <c r="G1163" s="14"/>
      <c r="H1163" s="14"/>
      <c r="J1163" s="44"/>
      <c r="L1163" s="199"/>
      <c r="N1163" s="44"/>
      <c r="O1163" s="44"/>
      <c r="P1163" s="44"/>
    </row>
    <row r="1164" spans="3:16" s="43" customFormat="1" ht="12.75">
      <c r="C1164" s="204"/>
      <c r="D1164" s="205"/>
      <c r="F1164" s="14"/>
      <c r="G1164" s="14"/>
      <c r="H1164" s="14"/>
      <c r="J1164" s="44"/>
      <c r="L1164" s="199"/>
      <c r="N1164" s="44"/>
      <c r="O1164" s="44"/>
      <c r="P1164" s="44"/>
    </row>
    <row r="1165" spans="3:16" s="43" customFormat="1" ht="12.75">
      <c r="C1165" s="204"/>
      <c r="D1165" s="205"/>
      <c r="F1165" s="14"/>
      <c r="G1165" s="14"/>
      <c r="H1165" s="14"/>
      <c r="J1165" s="44"/>
      <c r="L1165" s="199"/>
      <c r="N1165" s="44"/>
      <c r="O1165" s="44"/>
      <c r="P1165" s="44"/>
    </row>
    <row r="1166" spans="3:16" s="43" customFormat="1" ht="12.75">
      <c r="C1166" s="204"/>
      <c r="D1166" s="205"/>
      <c r="F1166" s="14"/>
      <c r="G1166" s="14"/>
      <c r="H1166" s="14"/>
      <c r="J1166" s="44"/>
      <c r="L1166" s="199"/>
      <c r="N1166" s="44"/>
      <c r="O1166" s="44"/>
      <c r="P1166" s="44"/>
    </row>
    <row r="1167" spans="3:16" s="43" customFormat="1" ht="12.75">
      <c r="C1167" s="204"/>
      <c r="D1167" s="205"/>
      <c r="F1167" s="14"/>
      <c r="G1167" s="14"/>
      <c r="H1167" s="14"/>
      <c r="J1167" s="44"/>
      <c r="L1167" s="199"/>
      <c r="N1167" s="44"/>
      <c r="O1167" s="44"/>
      <c r="P1167" s="44"/>
    </row>
    <row r="1168" spans="3:16" s="43" customFormat="1" ht="12.75">
      <c r="C1168" s="204"/>
      <c r="D1168" s="205"/>
      <c r="F1168" s="14"/>
      <c r="G1168" s="14"/>
      <c r="H1168" s="14"/>
      <c r="J1168" s="44"/>
      <c r="L1168" s="199"/>
      <c r="N1168" s="44"/>
      <c r="O1168" s="44"/>
      <c r="P1168" s="44"/>
    </row>
    <row r="1169" spans="3:16" s="43" customFormat="1" ht="12.75">
      <c r="C1169" s="204"/>
      <c r="D1169" s="205"/>
      <c r="F1169" s="14"/>
      <c r="G1169" s="14"/>
      <c r="H1169" s="14"/>
      <c r="J1169" s="44"/>
      <c r="L1169" s="199"/>
      <c r="N1169" s="44"/>
      <c r="O1169" s="44"/>
      <c r="P1169" s="44"/>
    </row>
    <row r="1170" spans="3:16" s="43" customFormat="1" ht="12.75">
      <c r="C1170" s="204"/>
      <c r="D1170" s="205"/>
      <c r="F1170" s="14"/>
      <c r="G1170" s="14"/>
      <c r="H1170" s="14"/>
      <c r="J1170" s="44"/>
      <c r="L1170" s="199"/>
      <c r="N1170" s="44"/>
      <c r="O1170" s="44"/>
      <c r="P1170" s="44"/>
    </row>
    <row r="1171" spans="3:16" s="43" customFormat="1" ht="12.75">
      <c r="C1171" s="204"/>
      <c r="D1171" s="205"/>
      <c r="F1171" s="14"/>
      <c r="G1171" s="14"/>
      <c r="H1171" s="14"/>
      <c r="J1171" s="44"/>
      <c r="L1171" s="199"/>
      <c r="N1171" s="44"/>
      <c r="O1171" s="44"/>
      <c r="P1171" s="44"/>
    </row>
    <row r="1172" spans="3:16" s="43" customFormat="1" ht="12.75">
      <c r="C1172" s="204"/>
      <c r="D1172" s="205"/>
      <c r="F1172" s="14"/>
      <c r="G1172" s="14"/>
      <c r="H1172" s="14"/>
      <c r="J1172" s="44"/>
      <c r="L1172" s="199"/>
      <c r="N1172" s="44"/>
      <c r="O1172" s="44"/>
      <c r="P1172" s="44"/>
    </row>
    <row r="1173" spans="3:16" s="43" customFormat="1" ht="12.75">
      <c r="C1173" s="204"/>
      <c r="D1173" s="205"/>
      <c r="F1173" s="14"/>
      <c r="G1173" s="14"/>
      <c r="H1173" s="14"/>
      <c r="J1173" s="44"/>
      <c r="L1173" s="199"/>
      <c r="N1173" s="44"/>
      <c r="O1173" s="44"/>
      <c r="P1173" s="44"/>
    </row>
    <row r="1174" spans="3:16" s="43" customFormat="1" ht="12.75">
      <c r="C1174" s="204"/>
      <c r="D1174" s="205"/>
      <c r="F1174" s="14"/>
      <c r="G1174" s="14"/>
      <c r="H1174" s="14"/>
      <c r="J1174" s="44"/>
      <c r="L1174" s="199"/>
      <c r="N1174" s="44"/>
      <c r="O1174" s="44"/>
      <c r="P1174" s="44"/>
    </row>
    <row r="1175" spans="3:16" s="43" customFormat="1" ht="12.75">
      <c r="C1175" s="204"/>
      <c r="D1175" s="205"/>
      <c r="F1175" s="14"/>
      <c r="G1175" s="14"/>
      <c r="H1175" s="14"/>
      <c r="J1175" s="44"/>
      <c r="L1175" s="199"/>
      <c r="N1175" s="44"/>
      <c r="O1175" s="44"/>
      <c r="P1175" s="44"/>
    </row>
    <row r="1176" spans="3:16" s="43" customFormat="1" ht="12.75">
      <c r="C1176" s="204"/>
      <c r="D1176" s="205"/>
      <c r="F1176" s="14"/>
      <c r="G1176" s="14"/>
      <c r="H1176" s="14"/>
      <c r="J1176" s="44"/>
      <c r="L1176" s="199"/>
      <c r="N1176" s="44"/>
      <c r="O1176" s="44"/>
      <c r="P1176" s="44"/>
    </row>
    <row r="1177" spans="3:16" s="43" customFormat="1" ht="12.75">
      <c r="C1177" s="204"/>
      <c r="D1177" s="205"/>
      <c r="F1177" s="14"/>
      <c r="G1177" s="14"/>
      <c r="H1177" s="14"/>
      <c r="J1177" s="44"/>
      <c r="L1177" s="199"/>
      <c r="N1177" s="44"/>
      <c r="O1177" s="44"/>
      <c r="P1177" s="44"/>
    </row>
    <row r="1178" spans="3:16" s="43" customFormat="1" ht="12.75">
      <c r="C1178" s="204"/>
      <c r="D1178" s="205"/>
      <c r="F1178" s="14"/>
      <c r="G1178" s="14"/>
      <c r="H1178" s="14"/>
      <c r="J1178" s="44"/>
      <c r="L1178" s="199"/>
      <c r="N1178" s="44"/>
      <c r="O1178" s="44"/>
      <c r="P1178" s="44"/>
    </row>
    <row r="1179" spans="3:16" s="43" customFormat="1" ht="12.75">
      <c r="C1179" s="204"/>
      <c r="D1179" s="205"/>
      <c r="F1179" s="14"/>
      <c r="G1179" s="14"/>
      <c r="H1179" s="14"/>
      <c r="J1179" s="44"/>
      <c r="L1179" s="199"/>
      <c r="N1179" s="44"/>
      <c r="O1179" s="44"/>
      <c r="P1179" s="44"/>
    </row>
    <row r="1180" spans="3:16" s="43" customFormat="1" ht="12.75">
      <c r="C1180" s="204"/>
      <c r="D1180" s="205"/>
      <c r="F1180" s="14"/>
      <c r="G1180" s="14"/>
      <c r="H1180" s="14"/>
      <c r="J1180" s="44"/>
      <c r="L1180" s="199"/>
      <c r="N1180" s="44"/>
      <c r="O1180" s="44"/>
      <c r="P1180" s="44"/>
    </row>
    <row r="1181" spans="3:16" s="43" customFormat="1" ht="12.75">
      <c r="C1181" s="204"/>
      <c r="D1181" s="205"/>
      <c r="F1181" s="14"/>
      <c r="G1181" s="14"/>
      <c r="H1181" s="14"/>
      <c r="J1181" s="44"/>
      <c r="L1181" s="199"/>
      <c r="N1181" s="44"/>
      <c r="O1181" s="44"/>
      <c r="P1181" s="44"/>
    </row>
    <row r="1182" spans="3:16" s="43" customFormat="1" ht="12.75">
      <c r="C1182" s="204"/>
      <c r="D1182" s="205"/>
      <c r="F1182" s="14"/>
      <c r="G1182" s="14"/>
      <c r="H1182" s="14"/>
      <c r="J1182" s="44"/>
      <c r="L1182" s="199"/>
      <c r="N1182" s="44"/>
      <c r="O1182" s="44"/>
      <c r="P1182" s="44"/>
    </row>
    <row r="1183" spans="3:16" s="43" customFormat="1" ht="12.75">
      <c r="C1183" s="204"/>
      <c r="D1183" s="205"/>
      <c r="F1183" s="14"/>
      <c r="G1183" s="14"/>
      <c r="H1183" s="14"/>
      <c r="J1183" s="44"/>
      <c r="L1183" s="199"/>
      <c r="N1183" s="44"/>
      <c r="O1183" s="44"/>
      <c r="P1183" s="44"/>
    </row>
    <row r="1184" spans="3:16" s="43" customFormat="1" ht="12.75">
      <c r="C1184" s="204"/>
      <c r="D1184" s="205"/>
      <c r="F1184" s="14"/>
      <c r="G1184" s="14"/>
      <c r="H1184" s="14"/>
      <c r="J1184" s="44"/>
      <c r="L1184" s="199"/>
      <c r="N1184" s="44"/>
      <c r="O1184" s="44"/>
      <c r="P1184" s="44"/>
    </row>
    <row r="1185" spans="3:16" s="43" customFormat="1" ht="12.75">
      <c r="C1185" s="204"/>
      <c r="D1185" s="205"/>
      <c r="F1185" s="14"/>
      <c r="G1185" s="14"/>
      <c r="H1185" s="14"/>
      <c r="J1185" s="44"/>
      <c r="L1185" s="199"/>
      <c r="N1185" s="44"/>
      <c r="O1185" s="44"/>
      <c r="P1185" s="44"/>
    </row>
    <row r="1186" spans="3:16" s="43" customFormat="1" ht="12.75">
      <c r="C1186" s="204"/>
      <c r="D1186" s="205"/>
      <c r="F1186" s="14"/>
      <c r="G1186" s="14"/>
      <c r="H1186" s="14"/>
      <c r="J1186" s="44"/>
      <c r="L1186" s="199"/>
      <c r="N1186" s="44"/>
      <c r="O1186" s="44"/>
      <c r="P1186" s="44"/>
    </row>
    <row r="1187" spans="3:16" s="43" customFormat="1" ht="12.75">
      <c r="C1187" s="204"/>
      <c r="D1187" s="205"/>
      <c r="F1187" s="14"/>
      <c r="G1187" s="14"/>
      <c r="H1187" s="14"/>
      <c r="J1187" s="44"/>
      <c r="L1187" s="199"/>
      <c r="N1187" s="44"/>
      <c r="O1187" s="44"/>
      <c r="P1187" s="44"/>
    </row>
    <row r="1188" spans="3:16" s="43" customFormat="1" ht="12.75">
      <c r="C1188" s="204"/>
      <c r="D1188" s="205"/>
      <c r="F1188" s="14"/>
      <c r="G1188" s="14"/>
      <c r="H1188" s="14"/>
      <c r="J1188" s="44"/>
      <c r="L1188" s="199"/>
      <c r="N1188" s="44"/>
      <c r="O1188" s="44"/>
      <c r="P1188" s="44"/>
    </row>
    <row r="1189" spans="3:16" s="43" customFormat="1" ht="12.75">
      <c r="C1189" s="204"/>
      <c r="D1189" s="205"/>
      <c r="F1189" s="14"/>
      <c r="G1189" s="14"/>
      <c r="H1189" s="14"/>
      <c r="J1189" s="44"/>
      <c r="L1189" s="199"/>
      <c r="N1189" s="44"/>
      <c r="O1189" s="44"/>
      <c r="P1189" s="44"/>
    </row>
    <row r="1190" spans="3:16" s="43" customFormat="1" ht="12.75">
      <c r="C1190" s="204"/>
      <c r="D1190" s="205"/>
      <c r="F1190" s="14"/>
      <c r="G1190" s="14"/>
      <c r="H1190" s="14"/>
      <c r="J1190" s="44"/>
      <c r="L1190" s="199"/>
      <c r="N1190" s="44"/>
      <c r="O1190" s="44"/>
      <c r="P1190" s="44"/>
    </row>
    <row r="1191" spans="3:16" s="43" customFormat="1" ht="12.75">
      <c r="C1191" s="204"/>
      <c r="D1191" s="205"/>
      <c r="F1191" s="14"/>
      <c r="G1191" s="14"/>
      <c r="H1191" s="14"/>
      <c r="J1191" s="44"/>
      <c r="L1191" s="199"/>
      <c r="N1191" s="44"/>
      <c r="O1191" s="44"/>
      <c r="P1191" s="44"/>
    </row>
    <row r="1192" spans="3:16" s="43" customFormat="1" ht="12.75">
      <c r="C1192" s="204"/>
      <c r="D1192" s="205"/>
      <c r="F1192" s="14"/>
      <c r="G1192" s="14"/>
      <c r="H1192" s="14"/>
      <c r="J1192" s="44"/>
      <c r="L1192" s="199"/>
      <c r="N1192" s="44"/>
      <c r="O1192" s="44"/>
      <c r="P1192" s="44"/>
    </row>
    <row r="1193" spans="3:16" s="43" customFormat="1" ht="12.75">
      <c r="C1193" s="204"/>
      <c r="D1193" s="205"/>
      <c r="F1193" s="14"/>
      <c r="G1193" s="14"/>
      <c r="H1193" s="14"/>
      <c r="J1193" s="44"/>
      <c r="L1193" s="199"/>
      <c r="N1193" s="44"/>
      <c r="O1193" s="44"/>
      <c r="P1193" s="44"/>
    </row>
    <row r="1194" spans="3:16" s="43" customFormat="1" ht="12.75">
      <c r="C1194" s="204"/>
      <c r="D1194" s="205"/>
      <c r="F1194" s="14"/>
      <c r="G1194" s="14"/>
      <c r="H1194" s="14"/>
      <c r="J1194" s="44"/>
      <c r="L1194" s="199"/>
      <c r="N1194" s="44"/>
      <c r="O1194" s="44"/>
      <c r="P1194" s="44"/>
    </row>
    <row r="1195" spans="3:16" s="43" customFormat="1" ht="12.75">
      <c r="C1195" s="204"/>
      <c r="D1195" s="205"/>
      <c r="F1195" s="14"/>
      <c r="G1195" s="14"/>
      <c r="H1195" s="14"/>
      <c r="J1195" s="44"/>
      <c r="L1195" s="199"/>
      <c r="N1195" s="44"/>
      <c r="O1195" s="44"/>
      <c r="P1195" s="44"/>
    </row>
    <row r="1196" spans="3:16" s="43" customFormat="1" ht="12.75">
      <c r="C1196" s="204"/>
      <c r="D1196" s="205"/>
      <c r="F1196" s="14"/>
      <c r="G1196" s="14"/>
      <c r="H1196" s="14"/>
      <c r="J1196" s="44"/>
      <c r="L1196" s="199"/>
      <c r="N1196" s="44"/>
      <c r="O1196" s="44"/>
      <c r="P1196" s="44"/>
    </row>
    <row r="1197" spans="3:16" s="43" customFormat="1" ht="12.75">
      <c r="C1197" s="204"/>
      <c r="D1197" s="205"/>
      <c r="F1197" s="14"/>
      <c r="G1197" s="14"/>
      <c r="H1197" s="14"/>
      <c r="J1197" s="44"/>
      <c r="L1197" s="199"/>
      <c r="N1197" s="44"/>
      <c r="O1197" s="44"/>
      <c r="P1197" s="44"/>
    </row>
    <row r="1198" spans="3:16" s="43" customFormat="1" ht="12.75">
      <c r="C1198" s="204"/>
      <c r="D1198" s="205"/>
      <c r="F1198" s="14"/>
      <c r="G1198" s="14"/>
      <c r="H1198" s="14"/>
      <c r="J1198" s="44"/>
      <c r="L1198" s="199"/>
      <c r="N1198" s="44"/>
      <c r="O1198" s="44"/>
      <c r="P1198" s="44"/>
    </row>
    <row r="1199" spans="3:16" s="43" customFormat="1" ht="12.75">
      <c r="C1199" s="204"/>
      <c r="D1199" s="205"/>
      <c r="F1199" s="14"/>
      <c r="G1199" s="14"/>
      <c r="H1199" s="14"/>
      <c r="J1199" s="44"/>
      <c r="L1199" s="199"/>
      <c r="N1199" s="44"/>
      <c r="O1199" s="44"/>
      <c r="P1199" s="44"/>
    </row>
    <row r="1200" spans="3:16" s="43" customFormat="1" ht="12.75">
      <c r="C1200" s="204"/>
      <c r="D1200" s="205"/>
      <c r="F1200" s="14"/>
      <c r="G1200" s="14"/>
      <c r="H1200" s="14"/>
      <c r="J1200" s="44"/>
      <c r="L1200" s="199"/>
      <c r="N1200" s="44"/>
      <c r="O1200" s="44"/>
      <c r="P1200" s="44"/>
    </row>
    <row r="1201" spans="3:16" s="43" customFormat="1" ht="12.75">
      <c r="C1201" s="204"/>
      <c r="D1201" s="205"/>
      <c r="F1201" s="14"/>
      <c r="G1201" s="14"/>
      <c r="H1201" s="14"/>
      <c r="J1201" s="44"/>
      <c r="L1201" s="199"/>
      <c r="N1201" s="44"/>
      <c r="O1201" s="44"/>
      <c r="P1201" s="44"/>
    </row>
    <row r="1202" spans="3:16" s="43" customFormat="1" ht="12.75">
      <c r="C1202" s="204"/>
      <c r="D1202" s="205"/>
      <c r="F1202" s="14"/>
      <c r="G1202" s="14"/>
      <c r="H1202" s="14"/>
      <c r="J1202" s="44"/>
      <c r="L1202" s="199"/>
      <c r="N1202" s="44"/>
      <c r="O1202" s="44"/>
      <c r="P1202" s="44"/>
    </row>
    <row r="1203" spans="3:16" s="43" customFormat="1" ht="12.75">
      <c r="C1203" s="204"/>
      <c r="D1203" s="205"/>
      <c r="F1203" s="14"/>
      <c r="G1203" s="14"/>
      <c r="H1203" s="14"/>
      <c r="J1203" s="44"/>
      <c r="L1203" s="199"/>
      <c r="N1203" s="44"/>
      <c r="O1203" s="44"/>
      <c r="P1203" s="44"/>
    </row>
    <row r="1204" spans="3:16" s="43" customFormat="1" ht="12.75">
      <c r="C1204" s="204"/>
      <c r="D1204" s="205"/>
      <c r="F1204" s="14"/>
      <c r="G1204" s="14"/>
      <c r="H1204" s="14"/>
      <c r="J1204" s="44"/>
      <c r="L1204" s="199"/>
      <c r="N1204" s="44"/>
      <c r="O1204" s="44"/>
      <c r="P1204" s="44"/>
    </row>
    <row r="1205" spans="3:16" s="43" customFormat="1" ht="12.75">
      <c r="C1205" s="204"/>
      <c r="D1205" s="205"/>
      <c r="F1205" s="14"/>
      <c r="G1205" s="14"/>
      <c r="H1205" s="14"/>
      <c r="J1205" s="44"/>
      <c r="L1205" s="199"/>
      <c r="N1205" s="44"/>
      <c r="O1205" s="44"/>
      <c r="P1205" s="44"/>
    </row>
    <row r="1206" spans="3:16" s="43" customFormat="1" ht="12.75">
      <c r="C1206" s="204"/>
      <c r="D1206" s="205"/>
      <c r="F1206" s="14"/>
      <c r="G1206" s="14"/>
      <c r="H1206" s="14"/>
      <c r="J1206" s="44"/>
      <c r="L1206" s="199"/>
      <c r="N1206" s="44"/>
      <c r="O1206" s="44"/>
      <c r="P1206" s="44"/>
    </row>
    <row r="1207" spans="3:16" s="43" customFormat="1" ht="12.75">
      <c r="C1207" s="204"/>
      <c r="D1207" s="205"/>
      <c r="F1207" s="14"/>
      <c r="G1207" s="14"/>
      <c r="H1207" s="14"/>
      <c r="J1207" s="44"/>
      <c r="L1207" s="199"/>
      <c r="N1207" s="44"/>
      <c r="O1207" s="44"/>
      <c r="P1207" s="44"/>
    </row>
    <row r="1208" spans="3:16" s="43" customFormat="1" ht="12.75">
      <c r="C1208" s="204"/>
      <c r="D1208" s="205"/>
      <c r="F1208" s="14"/>
      <c r="G1208" s="14"/>
      <c r="H1208" s="14"/>
      <c r="J1208" s="44"/>
      <c r="L1208" s="199"/>
      <c r="N1208" s="44"/>
      <c r="O1208" s="44"/>
      <c r="P1208" s="44"/>
    </row>
    <row r="1209" spans="3:16" s="43" customFormat="1" ht="12.75">
      <c r="C1209" s="204"/>
      <c r="D1209" s="205"/>
      <c r="F1209" s="14"/>
      <c r="G1209" s="14"/>
      <c r="H1209" s="14"/>
      <c r="J1209" s="44"/>
      <c r="L1209" s="199"/>
      <c r="N1209" s="44"/>
      <c r="O1209" s="44"/>
      <c r="P1209" s="44"/>
    </row>
    <row r="1210" spans="3:16" s="43" customFormat="1" ht="12.75">
      <c r="C1210" s="204"/>
      <c r="D1210" s="205"/>
      <c r="F1210" s="14"/>
      <c r="G1210" s="14"/>
      <c r="H1210" s="14"/>
      <c r="J1210" s="44"/>
      <c r="L1210" s="199"/>
      <c r="N1210" s="44"/>
      <c r="O1210" s="44"/>
      <c r="P1210" s="44"/>
    </row>
    <row r="1211" spans="3:16" s="43" customFormat="1" ht="12.75">
      <c r="C1211" s="204"/>
      <c r="D1211" s="205"/>
      <c r="F1211" s="14"/>
      <c r="G1211" s="14"/>
      <c r="H1211" s="14"/>
      <c r="J1211" s="44"/>
      <c r="L1211" s="199"/>
      <c r="N1211" s="44"/>
      <c r="O1211" s="44"/>
      <c r="P1211" s="44"/>
    </row>
    <row r="1212" spans="3:16" s="43" customFormat="1" ht="12.75">
      <c r="C1212" s="204"/>
      <c r="D1212" s="205"/>
      <c r="F1212" s="14"/>
      <c r="G1212" s="14"/>
      <c r="H1212" s="14"/>
      <c r="J1212" s="44"/>
      <c r="L1212" s="199"/>
      <c r="N1212" s="44"/>
      <c r="O1212" s="44"/>
      <c r="P1212" s="44"/>
    </row>
    <row r="1213" spans="3:16" s="43" customFormat="1" ht="12.75">
      <c r="C1213" s="204"/>
      <c r="D1213" s="205"/>
      <c r="F1213" s="14"/>
      <c r="G1213" s="14"/>
      <c r="H1213" s="14"/>
      <c r="J1213" s="44"/>
      <c r="L1213" s="199"/>
      <c r="N1213" s="44"/>
      <c r="O1213" s="44"/>
      <c r="P1213" s="44"/>
    </row>
    <row r="1214" spans="3:16" s="43" customFormat="1" ht="12.75">
      <c r="C1214" s="204"/>
      <c r="D1214" s="205"/>
      <c r="F1214" s="14"/>
      <c r="G1214" s="14"/>
      <c r="H1214" s="14"/>
      <c r="J1214" s="44"/>
      <c r="L1214" s="199"/>
      <c r="N1214" s="44"/>
      <c r="O1214" s="44"/>
      <c r="P1214" s="44"/>
    </row>
    <row r="1215" spans="3:16" s="43" customFormat="1" ht="12.75">
      <c r="C1215" s="204"/>
      <c r="D1215" s="205"/>
      <c r="F1215" s="14"/>
      <c r="G1215" s="14"/>
      <c r="H1215" s="14"/>
      <c r="J1215" s="44"/>
      <c r="L1215" s="199"/>
      <c r="N1215" s="44"/>
      <c r="O1215" s="44"/>
      <c r="P1215" s="44"/>
    </row>
    <row r="1216" spans="3:16" s="43" customFormat="1" ht="12.75">
      <c r="C1216" s="204"/>
      <c r="D1216" s="205"/>
      <c r="F1216" s="14"/>
      <c r="G1216" s="14"/>
      <c r="H1216" s="14"/>
      <c r="J1216" s="44"/>
      <c r="L1216" s="199"/>
      <c r="N1216" s="44"/>
      <c r="O1216" s="44"/>
      <c r="P1216" s="44"/>
    </row>
    <row r="1217" spans="3:16" s="43" customFormat="1" ht="12.75">
      <c r="C1217" s="204"/>
      <c r="D1217" s="205"/>
      <c r="F1217" s="14"/>
      <c r="G1217" s="14"/>
      <c r="H1217" s="14"/>
      <c r="J1217" s="44"/>
      <c r="L1217" s="199"/>
      <c r="N1217" s="44"/>
      <c r="O1217" s="44"/>
      <c r="P1217" s="44"/>
    </row>
    <row r="1218" spans="3:16" s="43" customFormat="1" ht="12.75">
      <c r="C1218" s="204"/>
      <c r="D1218" s="205"/>
      <c r="F1218" s="14"/>
      <c r="G1218" s="14"/>
      <c r="H1218" s="14"/>
      <c r="J1218" s="44"/>
      <c r="L1218" s="199"/>
      <c r="N1218" s="44"/>
      <c r="O1218" s="44"/>
      <c r="P1218" s="44"/>
    </row>
    <row r="1219" spans="3:16" s="43" customFormat="1" ht="12.75">
      <c r="C1219" s="204"/>
      <c r="D1219" s="205"/>
      <c r="F1219" s="14"/>
      <c r="G1219" s="14"/>
      <c r="H1219" s="14"/>
      <c r="J1219" s="44"/>
      <c r="L1219" s="199"/>
      <c r="N1219" s="44"/>
      <c r="O1219" s="44"/>
      <c r="P1219" s="44"/>
    </row>
    <row r="1220" spans="3:16" s="43" customFormat="1" ht="12.75">
      <c r="C1220" s="204"/>
      <c r="D1220" s="205"/>
      <c r="F1220" s="14"/>
      <c r="G1220" s="14"/>
      <c r="H1220" s="14"/>
      <c r="J1220" s="44"/>
      <c r="L1220" s="199"/>
      <c r="N1220" s="44"/>
      <c r="O1220" s="44"/>
      <c r="P1220" s="44"/>
    </row>
    <row r="1221" spans="3:16" s="43" customFormat="1" ht="12.75">
      <c r="C1221" s="204"/>
      <c r="D1221" s="205"/>
      <c r="F1221" s="14"/>
      <c r="G1221" s="14"/>
      <c r="H1221" s="14"/>
      <c r="J1221" s="44"/>
      <c r="L1221" s="199"/>
      <c r="N1221" s="44"/>
      <c r="O1221" s="44"/>
      <c r="P1221" s="44"/>
    </row>
    <row r="1222" spans="3:16" s="43" customFormat="1" ht="12.75">
      <c r="C1222" s="204"/>
      <c r="D1222" s="205"/>
      <c r="F1222" s="14"/>
      <c r="G1222" s="14"/>
      <c r="H1222" s="14"/>
      <c r="J1222" s="44"/>
      <c r="L1222" s="199"/>
      <c r="N1222" s="44"/>
      <c r="O1222" s="44"/>
      <c r="P1222" s="44"/>
    </row>
    <row r="1223" spans="3:16" s="43" customFormat="1" ht="12.75">
      <c r="C1223" s="204"/>
      <c r="D1223" s="205"/>
      <c r="F1223" s="14"/>
      <c r="G1223" s="14"/>
      <c r="H1223" s="14"/>
      <c r="J1223" s="44"/>
      <c r="L1223" s="199"/>
      <c r="N1223" s="44"/>
      <c r="O1223" s="44"/>
      <c r="P1223" s="44"/>
    </row>
    <row r="1224" spans="3:16" s="43" customFormat="1" ht="12.75">
      <c r="C1224" s="204"/>
      <c r="D1224" s="205"/>
      <c r="F1224" s="14"/>
      <c r="G1224" s="14"/>
      <c r="H1224" s="14"/>
      <c r="J1224" s="44"/>
      <c r="L1224" s="199"/>
      <c r="N1224" s="44"/>
      <c r="O1224" s="44"/>
      <c r="P1224" s="44"/>
    </row>
    <row r="1225" spans="3:16" s="43" customFormat="1" ht="12.75">
      <c r="C1225" s="204"/>
      <c r="D1225" s="205"/>
      <c r="F1225" s="14"/>
      <c r="G1225" s="14"/>
      <c r="H1225" s="14"/>
      <c r="J1225" s="44"/>
      <c r="L1225" s="199"/>
      <c r="N1225" s="44"/>
      <c r="O1225" s="44"/>
      <c r="P1225" s="44"/>
    </row>
    <row r="1226" spans="3:16" s="43" customFormat="1" ht="12.75">
      <c r="C1226" s="204"/>
      <c r="D1226" s="205"/>
      <c r="F1226" s="14"/>
      <c r="G1226" s="14"/>
      <c r="H1226" s="14"/>
      <c r="J1226" s="44"/>
      <c r="L1226" s="199"/>
      <c r="N1226" s="44"/>
      <c r="O1226" s="44"/>
      <c r="P1226" s="44"/>
    </row>
    <row r="1227" spans="3:16" s="43" customFormat="1" ht="12.75">
      <c r="C1227" s="204"/>
      <c r="D1227" s="205"/>
      <c r="F1227" s="14"/>
      <c r="G1227" s="14"/>
      <c r="H1227" s="14"/>
      <c r="J1227" s="44"/>
      <c r="L1227" s="199"/>
      <c r="N1227" s="44"/>
      <c r="O1227" s="44"/>
      <c r="P1227" s="44"/>
    </row>
    <row r="1228" spans="3:16" s="43" customFormat="1" ht="12.75">
      <c r="C1228" s="204"/>
      <c r="D1228" s="205"/>
      <c r="F1228" s="14"/>
      <c r="G1228" s="14"/>
      <c r="H1228" s="14"/>
      <c r="J1228" s="44"/>
      <c r="L1228" s="199"/>
      <c r="N1228" s="44"/>
      <c r="O1228" s="44"/>
      <c r="P1228" s="44"/>
    </row>
    <row r="1229" spans="3:16" s="43" customFormat="1" ht="12.75">
      <c r="C1229" s="204"/>
      <c r="D1229" s="205"/>
      <c r="F1229" s="14"/>
      <c r="G1229" s="14"/>
      <c r="H1229" s="14"/>
      <c r="J1229" s="44"/>
      <c r="L1229" s="199"/>
      <c r="N1229" s="44"/>
      <c r="O1229" s="44"/>
      <c r="P1229" s="44"/>
    </row>
    <row r="1230" spans="3:16" s="43" customFormat="1" ht="12.75">
      <c r="C1230" s="204"/>
      <c r="D1230" s="205"/>
      <c r="F1230" s="14"/>
      <c r="G1230" s="14"/>
      <c r="H1230" s="14"/>
      <c r="J1230" s="44"/>
      <c r="L1230" s="199"/>
      <c r="N1230" s="44"/>
      <c r="O1230" s="44"/>
      <c r="P1230" s="44"/>
    </row>
    <row r="1231" spans="3:16" s="43" customFormat="1" ht="12.75">
      <c r="C1231" s="204"/>
      <c r="D1231" s="205"/>
      <c r="F1231" s="14"/>
      <c r="G1231" s="14"/>
      <c r="H1231" s="14"/>
      <c r="J1231" s="44"/>
      <c r="L1231" s="199"/>
      <c r="N1231" s="44"/>
      <c r="O1231" s="44"/>
      <c r="P1231" s="44"/>
    </row>
    <row r="1232" spans="3:16" s="43" customFormat="1" ht="12.75">
      <c r="C1232" s="204"/>
      <c r="D1232" s="205"/>
      <c r="F1232" s="14"/>
      <c r="G1232" s="14"/>
      <c r="H1232" s="14"/>
      <c r="J1232" s="44"/>
      <c r="L1232" s="199"/>
      <c r="N1232" s="44"/>
      <c r="O1232" s="44"/>
      <c r="P1232" s="44"/>
    </row>
    <row r="1233" spans="3:16" s="43" customFormat="1" ht="12.75">
      <c r="C1233" s="204"/>
      <c r="D1233" s="205"/>
      <c r="F1233" s="14"/>
      <c r="G1233" s="14"/>
      <c r="H1233" s="14"/>
      <c r="J1233" s="44"/>
      <c r="L1233" s="199"/>
      <c r="N1233" s="44"/>
      <c r="O1233" s="44"/>
      <c r="P1233" s="44"/>
    </row>
    <row r="1234" spans="3:16" s="43" customFormat="1" ht="12.75">
      <c r="C1234" s="204"/>
      <c r="D1234" s="205"/>
      <c r="F1234" s="14"/>
      <c r="G1234" s="14"/>
      <c r="H1234" s="14"/>
      <c r="J1234" s="44"/>
      <c r="L1234" s="199"/>
      <c r="N1234" s="44"/>
      <c r="O1234" s="44"/>
      <c r="P1234" s="44"/>
    </row>
    <row r="1235" spans="3:16" s="43" customFormat="1" ht="12.75">
      <c r="C1235" s="204"/>
      <c r="D1235" s="205"/>
      <c r="F1235" s="14"/>
      <c r="G1235" s="14"/>
      <c r="H1235" s="14"/>
      <c r="J1235" s="44"/>
      <c r="L1235" s="199"/>
      <c r="N1235" s="44"/>
      <c r="O1235" s="44"/>
      <c r="P1235" s="44"/>
    </row>
    <row r="1236" spans="3:16" s="43" customFormat="1" ht="12.75">
      <c r="C1236" s="204"/>
      <c r="D1236" s="205"/>
      <c r="F1236" s="14"/>
      <c r="G1236" s="14"/>
      <c r="H1236" s="14"/>
      <c r="J1236" s="44"/>
      <c r="L1236" s="199"/>
      <c r="N1236" s="44"/>
      <c r="O1236" s="44"/>
      <c r="P1236" s="44"/>
    </row>
    <row r="1237" spans="3:16" s="43" customFormat="1" ht="12.75">
      <c r="C1237" s="204"/>
      <c r="D1237" s="205"/>
      <c r="F1237" s="14"/>
      <c r="G1237" s="14"/>
      <c r="H1237" s="14"/>
      <c r="J1237" s="44"/>
      <c r="L1237" s="199"/>
      <c r="N1237" s="44"/>
      <c r="O1237" s="44"/>
      <c r="P1237" s="44"/>
    </row>
    <row r="1238" spans="3:16" s="43" customFormat="1" ht="12.75">
      <c r="C1238" s="204"/>
      <c r="D1238" s="205"/>
      <c r="F1238" s="14"/>
      <c r="G1238" s="14"/>
      <c r="H1238" s="14"/>
      <c r="J1238" s="44"/>
      <c r="L1238" s="199"/>
      <c r="N1238" s="44"/>
      <c r="O1238" s="44"/>
      <c r="P1238" s="44"/>
    </row>
    <row r="1239" spans="3:16" s="43" customFormat="1" ht="12.75">
      <c r="C1239" s="204"/>
      <c r="D1239" s="205"/>
      <c r="F1239" s="14"/>
      <c r="G1239" s="14"/>
      <c r="H1239" s="14"/>
      <c r="J1239" s="44"/>
      <c r="L1239" s="199"/>
      <c r="N1239" s="44"/>
      <c r="O1239" s="44"/>
      <c r="P1239" s="44"/>
    </row>
    <row r="1240" spans="3:16" s="43" customFormat="1" ht="12.75">
      <c r="C1240" s="204"/>
      <c r="D1240" s="205"/>
      <c r="F1240" s="14"/>
      <c r="G1240" s="14"/>
      <c r="H1240" s="14"/>
      <c r="J1240" s="44"/>
      <c r="L1240" s="199"/>
      <c r="N1240" s="44"/>
      <c r="O1240" s="44"/>
      <c r="P1240" s="44"/>
    </row>
    <row r="1241" spans="3:16" s="43" customFormat="1" ht="12.75">
      <c r="C1241" s="204"/>
      <c r="D1241" s="205"/>
      <c r="F1241" s="14"/>
      <c r="G1241" s="14"/>
      <c r="H1241" s="14"/>
      <c r="J1241" s="44"/>
      <c r="L1241" s="199"/>
      <c r="N1241" s="44"/>
      <c r="O1241" s="44"/>
      <c r="P1241" s="44"/>
    </row>
    <row r="1242" spans="3:16" s="43" customFormat="1" ht="12.75">
      <c r="C1242" s="204"/>
      <c r="D1242" s="205"/>
      <c r="F1242" s="14"/>
      <c r="G1242" s="14"/>
      <c r="H1242" s="14"/>
      <c r="J1242" s="44"/>
      <c r="L1242" s="199"/>
      <c r="N1242" s="44"/>
      <c r="O1242" s="44"/>
      <c r="P1242" s="44"/>
    </row>
    <row r="1243" spans="3:16" s="43" customFormat="1" ht="12.75">
      <c r="C1243" s="204"/>
      <c r="D1243" s="205"/>
      <c r="F1243" s="14"/>
      <c r="G1243" s="14"/>
      <c r="H1243" s="14"/>
      <c r="J1243" s="44"/>
      <c r="L1243" s="199"/>
      <c r="N1243" s="44"/>
      <c r="O1243" s="44"/>
      <c r="P1243" s="44"/>
    </row>
    <row r="1244" spans="3:16" s="43" customFormat="1" ht="12.75">
      <c r="C1244" s="204"/>
      <c r="D1244" s="205"/>
      <c r="F1244" s="14"/>
      <c r="G1244" s="14"/>
      <c r="H1244" s="14"/>
      <c r="J1244" s="44"/>
      <c r="L1244" s="199"/>
      <c r="N1244" s="44"/>
      <c r="O1244" s="44"/>
      <c r="P1244" s="44"/>
    </row>
    <row r="1245" spans="3:16" s="43" customFormat="1" ht="12.75">
      <c r="C1245" s="204"/>
      <c r="D1245" s="205"/>
      <c r="F1245" s="14"/>
      <c r="G1245" s="14"/>
      <c r="H1245" s="14"/>
      <c r="J1245" s="44"/>
      <c r="L1245" s="199"/>
      <c r="N1245" s="44"/>
      <c r="O1245" s="44"/>
      <c r="P1245" s="44"/>
    </row>
    <row r="1246" spans="3:16" s="43" customFormat="1" ht="12.75">
      <c r="C1246" s="204"/>
      <c r="D1246" s="205"/>
      <c r="F1246" s="14"/>
      <c r="G1246" s="14"/>
      <c r="H1246" s="14"/>
      <c r="J1246" s="44"/>
      <c r="L1246" s="199"/>
      <c r="N1246" s="44"/>
      <c r="O1246" s="44"/>
      <c r="P1246" s="44"/>
    </row>
    <row r="1247" spans="3:16" s="43" customFormat="1" ht="12.75">
      <c r="C1247" s="204"/>
      <c r="D1247" s="205"/>
      <c r="F1247" s="14"/>
      <c r="G1247" s="14"/>
      <c r="H1247" s="14"/>
      <c r="J1247" s="44"/>
      <c r="L1247" s="199"/>
      <c r="N1247" s="44"/>
      <c r="O1247" s="44"/>
      <c r="P1247" s="44"/>
    </row>
    <row r="1248" spans="3:16" s="43" customFormat="1" ht="12.75">
      <c r="C1248" s="204"/>
      <c r="D1248" s="205"/>
      <c r="F1248" s="14"/>
      <c r="G1248" s="14"/>
      <c r="H1248" s="14"/>
      <c r="J1248" s="44"/>
      <c r="L1248" s="199"/>
      <c r="N1248" s="44"/>
      <c r="O1248" s="44"/>
      <c r="P1248" s="44"/>
    </row>
    <row r="1249" spans="3:16" s="43" customFormat="1" ht="12.75">
      <c r="C1249" s="204"/>
      <c r="D1249" s="205"/>
      <c r="F1249" s="14"/>
      <c r="G1249" s="14"/>
      <c r="H1249" s="14"/>
      <c r="J1249" s="44"/>
      <c r="L1249" s="199"/>
      <c r="N1249" s="44"/>
      <c r="O1249" s="44"/>
      <c r="P1249" s="44"/>
    </row>
    <row r="1250" spans="3:16" s="43" customFormat="1" ht="12.75">
      <c r="C1250" s="204"/>
      <c r="D1250" s="205"/>
      <c r="F1250" s="14"/>
      <c r="G1250" s="14"/>
      <c r="H1250" s="14"/>
      <c r="J1250" s="44"/>
      <c r="L1250" s="199"/>
      <c r="N1250" s="44"/>
      <c r="O1250" s="44"/>
      <c r="P1250" s="44"/>
    </row>
    <row r="1251" spans="3:16" s="43" customFormat="1" ht="12.75">
      <c r="C1251" s="204"/>
      <c r="D1251" s="205"/>
      <c r="F1251" s="14"/>
      <c r="G1251" s="14"/>
      <c r="H1251" s="14"/>
      <c r="J1251" s="44"/>
      <c r="L1251" s="199"/>
      <c r="N1251" s="44"/>
      <c r="O1251" s="44"/>
      <c r="P1251" s="44"/>
    </row>
    <row r="1252" spans="3:16" s="43" customFormat="1" ht="12.75">
      <c r="C1252" s="204"/>
      <c r="D1252" s="205"/>
      <c r="F1252" s="14"/>
      <c r="G1252" s="14"/>
      <c r="H1252" s="14"/>
      <c r="J1252" s="44"/>
      <c r="L1252" s="199"/>
      <c r="N1252" s="44"/>
      <c r="O1252" s="44"/>
      <c r="P1252" s="44"/>
    </row>
    <row r="1253" spans="3:16" s="43" customFormat="1" ht="12.75">
      <c r="C1253" s="204"/>
      <c r="D1253" s="205"/>
      <c r="F1253" s="14"/>
      <c r="G1253" s="14"/>
      <c r="H1253" s="14"/>
      <c r="J1253" s="44"/>
      <c r="L1253" s="199"/>
      <c r="N1253" s="44"/>
      <c r="O1253" s="44"/>
      <c r="P1253" s="44"/>
    </row>
    <row r="1254" spans="3:16" s="43" customFormat="1" ht="12.75">
      <c r="C1254" s="204"/>
      <c r="D1254" s="205"/>
      <c r="F1254" s="14"/>
      <c r="G1254" s="14"/>
      <c r="H1254" s="14"/>
      <c r="J1254" s="44"/>
      <c r="L1254" s="199"/>
      <c r="N1254" s="44"/>
      <c r="O1254" s="44"/>
      <c r="P1254" s="44"/>
    </row>
    <row r="1255" spans="3:16" s="43" customFormat="1" ht="12.75">
      <c r="C1255" s="204"/>
      <c r="D1255" s="205"/>
      <c r="F1255" s="14"/>
      <c r="G1255" s="14"/>
      <c r="H1255" s="14"/>
      <c r="J1255" s="44"/>
      <c r="L1255" s="199"/>
      <c r="N1255" s="44"/>
      <c r="O1255" s="44"/>
      <c r="P1255" s="44"/>
    </row>
    <row r="1256" spans="3:16" s="43" customFormat="1" ht="12.75">
      <c r="C1256" s="204"/>
      <c r="D1256" s="205"/>
      <c r="F1256" s="14"/>
      <c r="G1256" s="14"/>
      <c r="H1256" s="14"/>
      <c r="J1256" s="44"/>
      <c r="L1256" s="199"/>
      <c r="N1256" s="44"/>
      <c r="O1256" s="44"/>
      <c r="P1256" s="44"/>
    </row>
    <row r="1257" spans="3:16" s="43" customFormat="1" ht="12.75">
      <c r="C1257" s="204"/>
      <c r="D1257" s="205"/>
      <c r="F1257" s="14"/>
      <c r="G1257" s="14"/>
      <c r="H1257" s="14"/>
      <c r="J1257" s="44"/>
      <c r="L1257" s="199"/>
      <c r="N1257" s="44"/>
      <c r="O1257" s="44"/>
      <c r="P1257" s="44"/>
    </row>
    <row r="1258" spans="3:16" s="43" customFormat="1" ht="12.75">
      <c r="C1258" s="204"/>
      <c r="D1258" s="205"/>
      <c r="F1258" s="14"/>
      <c r="G1258" s="14"/>
      <c r="H1258" s="14"/>
      <c r="J1258" s="44"/>
      <c r="L1258" s="199"/>
      <c r="N1258" s="44"/>
      <c r="O1258" s="44"/>
      <c r="P1258" s="44"/>
    </row>
    <row r="1259" spans="3:16" s="43" customFormat="1" ht="12.75">
      <c r="C1259" s="204"/>
      <c r="D1259" s="205"/>
      <c r="F1259" s="14"/>
      <c r="G1259" s="14"/>
      <c r="H1259" s="14"/>
      <c r="J1259" s="44"/>
      <c r="L1259" s="199"/>
      <c r="N1259" s="44"/>
      <c r="O1259" s="44"/>
      <c r="P1259" s="44"/>
    </row>
    <row r="1260" spans="3:16" s="43" customFormat="1" ht="12.75">
      <c r="C1260" s="204"/>
      <c r="D1260" s="205"/>
      <c r="F1260" s="14"/>
      <c r="G1260" s="14"/>
      <c r="H1260" s="14"/>
      <c r="J1260" s="44"/>
      <c r="L1260" s="199"/>
      <c r="N1260" s="44"/>
      <c r="O1260" s="44"/>
      <c r="P1260" s="44"/>
    </row>
    <row r="1261" spans="3:16" s="43" customFormat="1" ht="12.75">
      <c r="C1261" s="204"/>
      <c r="D1261" s="205"/>
      <c r="F1261" s="14"/>
      <c r="G1261" s="14"/>
      <c r="H1261" s="14"/>
      <c r="J1261" s="44"/>
      <c r="L1261" s="199"/>
      <c r="N1261" s="44"/>
      <c r="O1261" s="44"/>
      <c r="P1261" s="44"/>
    </row>
    <row r="1262" spans="3:16" s="43" customFormat="1" ht="12.75">
      <c r="C1262" s="204"/>
      <c r="D1262" s="205"/>
      <c r="F1262" s="14"/>
      <c r="G1262" s="14"/>
      <c r="H1262" s="14"/>
      <c r="J1262" s="44"/>
      <c r="L1262" s="199"/>
      <c r="N1262" s="44"/>
      <c r="O1262" s="44"/>
      <c r="P1262" s="44"/>
    </row>
    <row r="1263" spans="3:16" s="43" customFormat="1" ht="12.75">
      <c r="C1263" s="204"/>
      <c r="D1263" s="205"/>
      <c r="F1263" s="14"/>
      <c r="G1263" s="14"/>
      <c r="H1263" s="14"/>
      <c r="J1263" s="44"/>
      <c r="L1263" s="199"/>
      <c r="N1263" s="44"/>
      <c r="O1263" s="44"/>
      <c r="P1263" s="44"/>
    </row>
    <row r="1264" spans="3:16" s="43" customFormat="1" ht="12.75">
      <c r="C1264" s="204"/>
      <c r="D1264" s="205"/>
      <c r="F1264" s="14"/>
      <c r="G1264" s="14"/>
      <c r="H1264" s="14"/>
      <c r="J1264" s="44"/>
      <c r="L1264" s="199"/>
      <c r="N1264" s="44"/>
      <c r="O1264" s="44"/>
      <c r="P1264" s="44"/>
    </row>
    <row r="1265" spans="3:16" s="43" customFormat="1" ht="12.75">
      <c r="C1265" s="204"/>
      <c r="D1265" s="205"/>
      <c r="F1265" s="14"/>
      <c r="G1265" s="14"/>
      <c r="H1265" s="14"/>
      <c r="J1265" s="44"/>
      <c r="L1265" s="199"/>
      <c r="N1265" s="44"/>
      <c r="O1265" s="44"/>
      <c r="P1265" s="44"/>
    </row>
    <row r="1266" spans="3:16" s="43" customFormat="1" ht="12.75">
      <c r="C1266" s="204"/>
      <c r="D1266" s="205"/>
      <c r="F1266" s="14"/>
      <c r="G1266" s="14"/>
      <c r="H1266" s="14"/>
      <c r="J1266" s="44"/>
      <c r="L1266" s="199"/>
      <c r="N1266" s="44"/>
      <c r="O1266" s="44"/>
      <c r="P1266" s="44"/>
    </row>
    <row r="1267" spans="3:16" s="43" customFormat="1" ht="12.75">
      <c r="C1267" s="204"/>
      <c r="D1267" s="205"/>
      <c r="F1267" s="14"/>
      <c r="G1267" s="14"/>
      <c r="H1267" s="14"/>
      <c r="J1267" s="44"/>
      <c r="L1267" s="199"/>
      <c r="N1267" s="44"/>
      <c r="O1267" s="44"/>
      <c r="P1267" s="44"/>
    </row>
    <row r="1268" spans="3:16" s="43" customFormat="1" ht="12.75">
      <c r="C1268" s="204"/>
      <c r="D1268" s="205"/>
      <c r="F1268" s="14"/>
      <c r="G1268" s="14"/>
      <c r="H1268" s="14"/>
      <c r="J1268" s="44"/>
      <c r="L1268" s="199"/>
      <c r="N1268" s="44"/>
      <c r="O1268" s="44"/>
      <c r="P1268" s="44"/>
    </row>
    <row r="1269" spans="3:16" s="43" customFormat="1" ht="12.75">
      <c r="C1269" s="204"/>
      <c r="D1269" s="205"/>
      <c r="F1269" s="14"/>
      <c r="G1269" s="14"/>
      <c r="H1269" s="14"/>
      <c r="J1269" s="44"/>
      <c r="L1269" s="199"/>
      <c r="N1269" s="44"/>
      <c r="O1269" s="44"/>
      <c r="P1269" s="44"/>
    </row>
    <row r="1270" spans="3:16" s="43" customFormat="1" ht="12.75">
      <c r="C1270" s="204"/>
      <c r="D1270" s="205"/>
      <c r="F1270" s="14"/>
      <c r="G1270" s="14"/>
      <c r="H1270" s="14"/>
      <c r="J1270" s="44"/>
      <c r="L1270" s="199"/>
      <c r="N1270" s="44"/>
      <c r="O1270" s="44"/>
      <c r="P1270" s="44"/>
    </row>
    <row r="1271" spans="3:16" s="43" customFormat="1" ht="12.75">
      <c r="C1271" s="204"/>
      <c r="D1271" s="205"/>
      <c r="F1271" s="14"/>
      <c r="G1271" s="14"/>
      <c r="H1271" s="14"/>
      <c r="J1271" s="44"/>
      <c r="L1271" s="199"/>
      <c r="N1271" s="44"/>
      <c r="O1271" s="44"/>
      <c r="P1271" s="44"/>
    </row>
    <row r="1272" spans="3:16" s="43" customFormat="1" ht="12.75">
      <c r="C1272" s="204"/>
      <c r="D1272" s="205"/>
      <c r="F1272" s="14"/>
      <c r="G1272" s="14"/>
      <c r="H1272" s="14"/>
      <c r="J1272" s="44"/>
      <c r="L1272" s="199"/>
      <c r="N1272" s="44"/>
      <c r="O1272" s="44"/>
      <c r="P1272" s="44"/>
    </row>
    <row r="1273" spans="3:16" s="43" customFormat="1" ht="12.75">
      <c r="C1273" s="204"/>
      <c r="D1273" s="205"/>
      <c r="F1273" s="14"/>
      <c r="G1273" s="14"/>
      <c r="H1273" s="14"/>
      <c r="J1273" s="44"/>
      <c r="L1273" s="199"/>
      <c r="N1273" s="44"/>
      <c r="O1273" s="44"/>
      <c r="P1273" s="44"/>
    </row>
    <row r="1274" spans="3:16" s="43" customFormat="1" ht="12.75">
      <c r="C1274" s="204"/>
      <c r="D1274" s="205"/>
      <c r="F1274" s="14"/>
      <c r="G1274" s="14"/>
      <c r="H1274" s="14"/>
      <c r="J1274" s="44"/>
      <c r="L1274" s="199"/>
      <c r="N1274" s="44"/>
      <c r="O1274" s="44"/>
      <c r="P1274" s="44"/>
    </row>
    <row r="1275" spans="3:16" s="43" customFormat="1" ht="12.75">
      <c r="C1275" s="204"/>
      <c r="D1275" s="205"/>
      <c r="F1275" s="14"/>
      <c r="G1275" s="14"/>
      <c r="H1275" s="14"/>
      <c r="J1275" s="44"/>
      <c r="L1275" s="199"/>
      <c r="N1275" s="44"/>
      <c r="O1275" s="44"/>
      <c r="P1275" s="44"/>
    </row>
    <row r="1276" spans="3:16" s="43" customFormat="1" ht="12.75">
      <c r="C1276" s="204"/>
      <c r="D1276" s="205"/>
      <c r="F1276" s="14"/>
      <c r="G1276" s="14"/>
      <c r="H1276" s="14"/>
      <c r="J1276" s="44"/>
      <c r="L1276" s="199"/>
      <c r="N1276" s="44"/>
      <c r="O1276" s="44"/>
      <c r="P1276" s="44"/>
    </row>
    <row r="1277" spans="3:16" s="43" customFormat="1" ht="12.75">
      <c r="C1277" s="204"/>
      <c r="D1277" s="205"/>
      <c r="F1277" s="14"/>
      <c r="G1277" s="14"/>
      <c r="H1277" s="14"/>
      <c r="J1277" s="44"/>
      <c r="L1277" s="199"/>
      <c r="N1277" s="44"/>
      <c r="O1277" s="44"/>
      <c r="P1277" s="44"/>
    </row>
    <row r="1278" spans="3:16" s="43" customFormat="1" ht="12.75">
      <c r="C1278" s="204"/>
      <c r="D1278" s="205"/>
      <c r="F1278" s="14"/>
      <c r="G1278" s="14"/>
      <c r="H1278" s="14"/>
      <c r="J1278" s="44"/>
      <c r="L1278" s="199"/>
      <c r="N1278" s="44"/>
      <c r="O1278" s="44"/>
      <c r="P1278" s="44"/>
    </row>
    <row r="1279" spans="3:16" s="43" customFormat="1" ht="12.75">
      <c r="C1279" s="204"/>
      <c r="D1279" s="205"/>
      <c r="F1279" s="14"/>
      <c r="G1279" s="14"/>
      <c r="H1279" s="14"/>
      <c r="J1279" s="44"/>
      <c r="L1279" s="199"/>
      <c r="N1279" s="44"/>
      <c r="O1279" s="44"/>
      <c r="P1279" s="44"/>
    </row>
    <row r="1280" spans="3:16" s="43" customFormat="1" ht="12.75">
      <c r="C1280" s="204"/>
      <c r="D1280" s="205"/>
      <c r="F1280" s="14"/>
      <c r="G1280" s="14"/>
      <c r="H1280" s="14"/>
      <c r="J1280" s="44"/>
      <c r="L1280" s="199"/>
      <c r="N1280" s="44"/>
      <c r="O1280" s="44"/>
      <c r="P1280" s="44"/>
    </row>
  </sheetData>
  <sheetProtection password="9AE0" sheet="1" objects="1" scenarios="1"/>
  <mergeCells count="2">
    <mergeCell ref="L2:L4"/>
    <mergeCell ref="B1:C1"/>
  </mergeCells>
  <conditionalFormatting sqref="F708 D130:D131">
    <cfRule type="cellIs" priority="3" operator="lessThan" stopIfTrue="1">
      <formula>0.3</formula>
    </cfRule>
  </conditionalFormatting>
  <conditionalFormatting sqref="S3:S1048576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875" right="0.7875" top="0.7875" bottom="0.7875" header="0.5" footer="0.5"/>
  <pageSetup fitToHeight="18" fitToWidth="1" horizontalDpi="300" verticalDpi="300" orientation="landscape" paperSize="9" scale="63" r:id="rId2"/>
  <headerFooter alignWithMargins="0">
    <oddHeader>&amp;L&amp;G</oddHeader>
    <oddFooter>&amp;L&amp;D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J819"/>
  <sheetViews>
    <sheetView zoomScale="84" zoomScaleNormal="84" workbookViewId="0" topLeftCell="A1">
      <pane ySplit="4" topLeftCell="A110" activePane="bottomLeft" state="frozen"/>
      <selection pane="bottomLeft" activeCell="S138" sqref="S138"/>
    </sheetView>
  </sheetViews>
  <sheetFormatPr defaultColWidth="9.00390625" defaultRowHeight="12.75"/>
  <cols>
    <col min="1" max="1" width="0.85546875" style="15" customWidth="1"/>
    <col min="2" max="2" width="22.57421875" style="10" customWidth="1"/>
    <col min="3" max="3" width="65.8515625" style="15" bestFit="1" customWidth="1"/>
    <col min="4" max="4" width="20.00390625" style="15" bestFit="1" customWidth="1"/>
    <col min="5" max="5" width="0.85546875" style="15" customWidth="1"/>
    <col min="6" max="6" width="43.140625" style="26" bestFit="1" customWidth="1"/>
    <col min="7" max="7" width="10.8515625" style="26" customWidth="1"/>
    <col min="8" max="8" width="10.8515625" style="26" hidden="1" customWidth="1"/>
    <col min="9" max="9" width="12.57421875" style="26" hidden="1" customWidth="1"/>
    <col min="10" max="10" width="12.28125" style="26" hidden="1" customWidth="1"/>
    <col min="11" max="11" width="0.85546875" style="15" hidden="1" customWidth="1"/>
    <col min="12" max="12" width="16.7109375" style="4" customWidth="1"/>
    <col min="13" max="15" width="9.00390625" style="2" hidden="1" customWidth="1"/>
    <col min="16" max="16" width="9.00390625" style="8" hidden="1" customWidth="1"/>
    <col min="17" max="88" width="9.00390625" style="7" customWidth="1"/>
    <col min="89" max="16384" width="9.00390625" style="1" customWidth="1"/>
  </cols>
  <sheetData>
    <row r="1" spans="2:4" ht="35.4" customHeight="1">
      <c r="B1" s="209" t="s">
        <v>4702</v>
      </c>
      <c r="C1" s="207"/>
      <c r="D1" s="207"/>
    </row>
    <row r="2" spans="1:12" ht="15.6">
      <c r="A2" s="66"/>
      <c r="B2" s="96"/>
      <c r="C2" s="64"/>
      <c r="D2" s="64"/>
      <c r="E2" s="68"/>
      <c r="F2" s="51" t="s">
        <v>4670</v>
      </c>
      <c r="G2" s="69"/>
      <c r="H2" s="65"/>
      <c r="I2" s="65"/>
      <c r="J2" s="65"/>
      <c r="K2" s="70"/>
      <c r="L2" s="189" t="s">
        <v>4704</v>
      </c>
    </row>
    <row r="3" spans="1:88" s="6" customFormat="1" ht="20.4">
      <c r="A3" s="71"/>
      <c r="B3" s="53" t="s">
        <v>3726</v>
      </c>
      <c r="C3" s="54" t="s">
        <v>4675</v>
      </c>
      <c r="D3" s="54" t="s">
        <v>2960</v>
      </c>
      <c r="E3" s="61"/>
      <c r="F3" s="57" t="s">
        <v>4668</v>
      </c>
      <c r="G3" s="56" t="s">
        <v>4328</v>
      </c>
      <c r="H3" s="57" t="s">
        <v>4328</v>
      </c>
      <c r="I3" s="57" t="s">
        <v>2721</v>
      </c>
      <c r="J3" s="58" t="s">
        <v>4674</v>
      </c>
      <c r="K3" s="77"/>
      <c r="L3" s="189"/>
      <c r="P3" s="9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</row>
    <row r="4" spans="1:88" s="6" customFormat="1" ht="21" thickBot="1">
      <c r="A4" s="20"/>
      <c r="B4" s="49"/>
      <c r="C4" s="50"/>
      <c r="D4" s="50" t="s">
        <v>4671</v>
      </c>
      <c r="E4" s="52"/>
      <c r="F4" s="45" t="s">
        <v>4678</v>
      </c>
      <c r="G4" s="47" t="s">
        <v>4327</v>
      </c>
      <c r="H4" s="45" t="s">
        <v>4327</v>
      </c>
      <c r="I4" s="45" t="s">
        <v>2961</v>
      </c>
      <c r="J4" s="48" t="s">
        <v>4672</v>
      </c>
      <c r="K4" s="60"/>
      <c r="L4" s="189"/>
      <c r="N4" s="178" t="s">
        <v>2721</v>
      </c>
      <c r="O4" s="178" t="s">
        <v>4326</v>
      </c>
      <c r="P4" s="178" t="s">
        <v>4333</v>
      </c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</row>
    <row r="5" spans="1:19" ht="16.2" thickTop="1">
      <c r="A5" s="35"/>
      <c r="B5" s="110" t="s">
        <v>288</v>
      </c>
      <c r="C5" s="111" t="s">
        <v>308</v>
      </c>
      <c r="D5" s="123" t="s">
        <v>138</v>
      </c>
      <c r="E5" s="132"/>
      <c r="F5" s="133" t="s">
        <v>1305</v>
      </c>
      <c r="G5" s="128" t="str">
        <f>LEFT(H5,1)</f>
        <v>4</v>
      </c>
      <c r="H5" s="133" t="str">
        <f>MID(F:F,9,2)</f>
        <v>4C</v>
      </c>
      <c r="I5" s="115">
        <f>VLOOKUP($H:$H,$M$5:$N$11,2,FALSE)</f>
        <v>70.82</v>
      </c>
      <c r="J5" s="115">
        <f>VLOOKUP($H:$H,$M$5:$P$11,4,FALSE)</f>
        <v>84.984</v>
      </c>
      <c r="K5" s="33"/>
      <c r="L5" s="197">
        <f aca="true" t="shared" si="0" ref="L5:L68">J5*0.9</f>
        <v>76.48559999999999</v>
      </c>
      <c r="M5" s="8" t="s">
        <v>4329</v>
      </c>
      <c r="N5" s="179">
        <v>34.98</v>
      </c>
      <c r="O5" s="179">
        <f>N5/2</f>
        <v>17.49</v>
      </c>
      <c r="P5" s="179">
        <f>N5*1.2</f>
        <v>41.97599999999999</v>
      </c>
      <c r="R5" s="43"/>
      <c r="S5" s="212"/>
    </row>
    <row r="6" spans="1:19" ht="15.6">
      <c r="A6" s="35"/>
      <c r="B6" s="118" t="s">
        <v>16</v>
      </c>
      <c r="C6" s="119" t="s">
        <v>14</v>
      </c>
      <c r="D6" s="119" t="s">
        <v>15</v>
      </c>
      <c r="E6" s="132"/>
      <c r="F6" s="134" t="s">
        <v>1303</v>
      </c>
      <c r="G6" s="127" t="str">
        <f aca="true" t="shared" si="1" ref="G6:G69">LEFT(H6,1)</f>
        <v>4</v>
      </c>
      <c r="H6" s="134" t="str">
        <f>MID(F:F,9,2)</f>
        <v>4C</v>
      </c>
      <c r="I6" s="122">
        <f>VLOOKUP($H:$H,$M$5:$N$11,2,FALSE)</f>
        <v>70.82</v>
      </c>
      <c r="J6" s="122">
        <f>VLOOKUP($H:$H,$M$5:$P$11,4,FALSE)</f>
        <v>84.984</v>
      </c>
      <c r="K6" s="33"/>
      <c r="L6" s="197">
        <f t="shared" si="0"/>
        <v>76.48559999999999</v>
      </c>
      <c r="M6" s="180" t="s">
        <v>4319</v>
      </c>
      <c r="N6" s="181">
        <v>52.48</v>
      </c>
      <c r="O6" s="179">
        <f>N6/3</f>
        <v>17.493333333333332</v>
      </c>
      <c r="P6" s="179">
        <f>N6*1.2001</f>
        <v>62.981247999999994</v>
      </c>
      <c r="R6" s="43"/>
      <c r="S6" s="212"/>
    </row>
    <row r="7" spans="1:19" ht="15.6">
      <c r="A7" s="35"/>
      <c r="B7" s="110" t="s">
        <v>16</v>
      </c>
      <c r="C7" s="111" t="s">
        <v>301</v>
      </c>
      <c r="D7" s="123" t="s">
        <v>3308</v>
      </c>
      <c r="E7" s="132"/>
      <c r="F7" s="133" t="s">
        <v>1304</v>
      </c>
      <c r="G7" s="128" t="str">
        <f t="shared" si="1"/>
        <v>4</v>
      </c>
      <c r="H7" s="133" t="str">
        <f>MID(F:F,9,2)</f>
        <v>4C</v>
      </c>
      <c r="I7" s="115">
        <f>VLOOKUP($H:$H,$M$5:$N$11,2,FALSE)</f>
        <v>70.82</v>
      </c>
      <c r="J7" s="115">
        <f>VLOOKUP($H:$H,$M$5:$P$11,4,FALSE)</f>
        <v>84.984</v>
      </c>
      <c r="K7" s="33"/>
      <c r="L7" s="197">
        <f t="shared" si="0"/>
        <v>76.48559999999999</v>
      </c>
      <c r="M7" s="180" t="s">
        <v>4320</v>
      </c>
      <c r="N7" s="181">
        <v>70.82</v>
      </c>
      <c r="O7" s="179">
        <f>N7/4</f>
        <v>17.705</v>
      </c>
      <c r="P7" s="179">
        <f aca="true" t="shared" si="2" ref="P7:P11">N7*1.2</f>
        <v>84.984</v>
      </c>
      <c r="R7" s="43"/>
      <c r="S7" s="212"/>
    </row>
    <row r="8" spans="1:19" ht="15.6">
      <c r="A8" s="35"/>
      <c r="B8" s="110" t="s">
        <v>2849</v>
      </c>
      <c r="C8" s="111">
        <v>116</v>
      </c>
      <c r="D8" s="123" t="s">
        <v>3982</v>
      </c>
      <c r="E8" s="132"/>
      <c r="F8" s="133" t="s">
        <v>1331</v>
      </c>
      <c r="G8" s="128" t="str">
        <f t="shared" si="1"/>
        <v>3</v>
      </c>
      <c r="H8" s="133" t="str">
        <f>MID(F:F,9,2)</f>
        <v>3C</v>
      </c>
      <c r="I8" s="115">
        <f>VLOOKUP($H:$H,$M$5:$N$11,2,FALSE)</f>
        <v>52.48</v>
      </c>
      <c r="J8" s="115">
        <f>VLOOKUP($H:$H,$M$5:$P$11,4,FALSE)</f>
        <v>62.981247999999994</v>
      </c>
      <c r="K8" s="33"/>
      <c r="L8" s="197">
        <f t="shared" si="0"/>
        <v>56.6831232</v>
      </c>
      <c r="M8" s="180" t="s">
        <v>4330</v>
      </c>
      <c r="N8" s="181">
        <v>88.32</v>
      </c>
      <c r="O8" s="179">
        <f>N8/5</f>
        <v>17.663999999999998</v>
      </c>
      <c r="P8" s="179">
        <f t="shared" si="2"/>
        <v>105.984</v>
      </c>
      <c r="R8" s="43"/>
      <c r="S8" s="212"/>
    </row>
    <row r="9" spans="1:19" ht="15.6">
      <c r="A9" s="35"/>
      <c r="B9" s="110" t="s">
        <v>2849</v>
      </c>
      <c r="C9" s="111" t="s">
        <v>2935</v>
      </c>
      <c r="D9" s="123" t="s">
        <v>3983</v>
      </c>
      <c r="E9" s="132"/>
      <c r="F9" s="133" t="s">
        <v>1318</v>
      </c>
      <c r="G9" s="128" t="str">
        <f t="shared" si="1"/>
        <v>3</v>
      </c>
      <c r="H9" s="133" t="str">
        <f>MID(F:F,9,2)</f>
        <v>3C</v>
      </c>
      <c r="I9" s="115">
        <f>VLOOKUP($H:$H,$M$5:$N$11,2,FALSE)</f>
        <v>52.48</v>
      </c>
      <c r="J9" s="115">
        <f>VLOOKUP($H:$H,$M$5:$P$11,4,FALSE)</f>
        <v>62.981247999999994</v>
      </c>
      <c r="K9" s="33"/>
      <c r="L9" s="197">
        <f t="shared" si="0"/>
        <v>56.6831232</v>
      </c>
      <c r="M9" s="180" t="s">
        <v>4321</v>
      </c>
      <c r="N9" s="181">
        <v>104.15</v>
      </c>
      <c r="O9" s="179">
        <f>N9/6</f>
        <v>17.358333333333334</v>
      </c>
      <c r="P9" s="179">
        <f t="shared" si="2"/>
        <v>124.98</v>
      </c>
      <c r="R9" s="43"/>
      <c r="S9" s="212"/>
    </row>
    <row r="10" spans="1:19" ht="15.6">
      <c r="A10" s="35"/>
      <c r="B10" s="110" t="s">
        <v>2849</v>
      </c>
      <c r="C10" s="111" t="s">
        <v>450</v>
      </c>
      <c r="D10" s="123" t="s">
        <v>451</v>
      </c>
      <c r="E10" s="132"/>
      <c r="F10" s="133" t="s">
        <v>1336</v>
      </c>
      <c r="G10" s="128" t="str">
        <f t="shared" si="1"/>
        <v>4</v>
      </c>
      <c r="H10" s="133" t="str">
        <f>MID(F:F,9,2)</f>
        <v>4C</v>
      </c>
      <c r="I10" s="115">
        <f>VLOOKUP($H:$H,$M$5:$N$11,2,FALSE)</f>
        <v>70.82</v>
      </c>
      <c r="J10" s="115">
        <f>VLOOKUP($H:$H,$M$5:$P$11,4,FALSE)</f>
        <v>84.984</v>
      </c>
      <c r="K10" s="33"/>
      <c r="L10" s="197">
        <f t="shared" si="0"/>
        <v>76.48559999999999</v>
      </c>
      <c r="M10" s="180" t="s">
        <v>4331</v>
      </c>
      <c r="N10" s="181">
        <v>121.65</v>
      </c>
      <c r="O10" s="179">
        <f>N10/7</f>
        <v>17.37857142857143</v>
      </c>
      <c r="P10" s="179">
        <f t="shared" si="2"/>
        <v>145.98</v>
      </c>
      <c r="R10" s="43"/>
      <c r="S10" s="212"/>
    </row>
    <row r="11" spans="1:19" ht="15.6">
      <c r="A11" s="35"/>
      <c r="B11" s="110" t="s">
        <v>2849</v>
      </c>
      <c r="C11" s="111" t="s">
        <v>453</v>
      </c>
      <c r="D11" s="123" t="s">
        <v>454</v>
      </c>
      <c r="E11" s="132"/>
      <c r="F11" s="133" t="s">
        <v>1337</v>
      </c>
      <c r="G11" s="128" t="str">
        <f t="shared" si="1"/>
        <v>6</v>
      </c>
      <c r="H11" s="133" t="str">
        <f>MID(F:F,9,2)</f>
        <v>6C</v>
      </c>
      <c r="I11" s="115">
        <f>VLOOKUP($H:$H,$M$5:$N$11,2,FALSE)</f>
        <v>104.15</v>
      </c>
      <c r="J11" s="115">
        <f>VLOOKUP($H:$H,$M$5:$P$11,4,FALSE)</f>
        <v>124.98</v>
      </c>
      <c r="K11" s="33"/>
      <c r="L11" s="197">
        <f t="shared" si="0"/>
        <v>112.482</v>
      </c>
      <c r="M11" s="182" t="s">
        <v>4332</v>
      </c>
      <c r="N11" s="183">
        <v>139.15</v>
      </c>
      <c r="O11" s="184">
        <f>N11/8</f>
        <v>17.39375</v>
      </c>
      <c r="P11" s="184">
        <f t="shared" si="2"/>
        <v>166.98</v>
      </c>
      <c r="R11" s="43"/>
      <c r="S11" s="212"/>
    </row>
    <row r="12" spans="1:19" ht="15.6">
      <c r="A12" s="35"/>
      <c r="B12" s="110" t="s">
        <v>2849</v>
      </c>
      <c r="C12" s="111" t="s">
        <v>3205</v>
      </c>
      <c r="D12" s="123" t="s">
        <v>3985</v>
      </c>
      <c r="E12" s="132"/>
      <c r="F12" s="133" t="s">
        <v>1338</v>
      </c>
      <c r="G12" s="128" t="str">
        <f t="shared" si="1"/>
        <v>4</v>
      </c>
      <c r="H12" s="133" t="str">
        <f>MID(F:F,9,2)</f>
        <v>4C</v>
      </c>
      <c r="I12" s="115">
        <f>VLOOKUP($H:$H,$M$5:$N$11,2,FALSE)</f>
        <v>70.82</v>
      </c>
      <c r="J12" s="115">
        <f>VLOOKUP($H:$H,$M$5:$P$11,4,FALSE)</f>
        <v>84.984</v>
      </c>
      <c r="K12" s="33"/>
      <c r="L12" s="197">
        <f t="shared" si="0"/>
        <v>76.48559999999999</v>
      </c>
      <c r="M12" s="185" t="s">
        <v>4334</v>
      </c>
      <c r="N12" s="178"/>
      <c r="O12" s="178">
        <f>AVERAGE(O5:O11)</f>
        <v>17.497569727891157</v>
      </c>
      <c r="P12" s="178"/>
      <c r="R12" s="43"/>
      <c r="S12" s="212"/>
    </row>
    <row r="13" spans="1:19" ht="15.6">
      <c r="A13" s="35"/>
      <c r="B13" s="110" t="s">
        <v>2849</v>
      </c>
      <c r="C13" s="111" t="s">
        <v>3207</v>
      </c>
      <c r="D13" s="123" t="s">
        <v>3985</v>
      </c>
      <c r="E13" s="132"/>
      <c r="F13" s="133" t="s">
        <v>254</v>
      </c>
      <c r="G13" s="128" t="str">
        <f t="shared" si="1"/>
        <v>4</v>
      </c>
      <c r="H13" s="133" t="str">
        <f>MID(F:F,9,2)</f>
        <v>4C</v>
      </c>
      <c r="I13" s="115">
        <f>VLOOKUP($H:$H,$M$5:$N$11,2,FALSE)</f>
        <v>70.82</v>
      </c>
      <c r="J13" s="115">
        <f>VLOOKUP($H:$H,$M$5:$P$11,4,FALSE)</f>
        <v>84.984</v>
      </c>
      <c r="K13" s="33"/>
      <c r="L13" s="197">
        <f t="shared" si="0"/>
        <v>76.48559999999999</v>
      </c>
      <c r="R13" s="43"/>
      <c r="S13" s="212"/>
    </row>
    <row r="14" spans="1:19" ht="15.6">
      <c r="A14" s="35"/>
      <c r="B14" s="116" t="s">
        <v>2849</v>
      </c>
      <c r="C14" s="111" t="s">
        <v>652</v>
      </c>
      <c r="D14" s="123" t="s">
        <v>653</v>
      </c>
      <c r="E14" s="132"/>
      <c r="F14" s="133" t="s">
        <v>255</v>
      </c>
      <c r="G14" s="128" t="str">
        <f t="shared" si="1"/>
        <v>4</v>
      </c>
      <c r="H14" s="133" t="str">
        <f>MID(F:F,9,2)</f>
        <v>4C</v>
      </c>
      <c r="I14" s="115">
        <f>VLOOKUP($H:$H,$M$5:$N$11,2,FALSE)</f>
        <v>70.82</v>
      </c>
      <c r="J14" s="115">
        <f>VLOOKUP($H:$H,$M$5:$P$11,4,FALSE)</f>
        <v>84.984</v>
      </c>
      <c r="K14" s="33"/>
      <c r="L14" s="197">
        <f t="shared" si="0"/>
        <v>76.48559999999999</v>
      </c>
      <c r="R14" s="43"/>
      <c r="S14" s="212"/>
    </row>
    <row r="15" spans="1:19" ht="15.6">
      <c r="A15" s="35"/>
      <c r="B15" s="110" t="s">
        <v>2849</v>
      </c>
      <c r="C15" s="111" t="s">
        <v>673</v>
      </c>
      <c r="D15" s="123" t="s">
        <v>3986</v>
      </c>
      <c r="E15" s="132"/>
      <c r="F15" s="133" t="s">
        <v>251</v>
      </c>
      <c r="G15" s="128" t="str">
        <f t="shared" si="1"/>
        <v>4</v>
      </c>
      <c r="H15" s="133" t="str">
        <f>MID(F:F,9,2)</f>
        <v>4C</v>
      </c>
      <c r="I15" s="115">
        <f>VLOOKUP($H:$H,$M$5:$N$11,2,FALSE)</f>
        <v>70.82</v>
      </c>
      <c r="J15" s="115">
        <f>VLOOKUP($H:$H,$M$5:$P$11,4,FALSE)</f>
        <v>84.984</v>
      </c>
      <c r="K15" s="33"/>
      <c r="L15" s="197">
        <f t="shared" si="0"/>
        <v>76.48559999999999</v>
      </c>
      <c r="R15" s="43"/>
      <c r="S15" s="212"/>
    </row>
    <row r="16" spans="1:19" ht="15.6">
      <c r="A16" s="35"/>
      <c r="B16" s="110" t="s">
        <v>2849</v>
      </c>
      <c r="C16" s="111" t="s">
        <v>471</v>
      </c>
      <c r="D16" s="123" t="s">
        <v>3987</v>
      </c>
      <c r="E16" s="132"/>
      <c r="F16" s="133" t="s">
        <v>1200</v>
      </c>
      <c r="G16" s="128" t="str">
        <f t="shared" si="1"/>
        <v>4</v>
      </c>
      <c r="H16" s="133" t="str">
        <f>MID(F:F,9,2)</f>
        <v>4C</v>
      </c>
      <c r="I16" s="115">
        <f>VLOOKUP($H:$H,$M$5:$N$11,2,FALSE)</f>
        <v>70.82</v>
      </c>
      <c r="J16" s="115">
        <f>VLOOKUP($H:$H,$M$5:$P$11,4,FALSE)</f>
        <v>84.984</v>
      </c>
      <c r="K16" s="33"/>
      <c r="L16" s="197">
        <f t="shared" si="0"/>
        <v>76.48559999999999</v>
      </c>
      <c r="R16" s="43"/>
      <c r="S16" s="212"/>
    </row>
    <row r="17" spans="1:19" ht="15.6">
      <c r="A17" s="35"/>
      <c r="B17" s="116" t="s">
        <v>2849</v>
      </c>
      <c r="C17" s="111" t="s">
        <v>1064</v>
      </c>
      <c r="D17" s="123" t="s">
        <v>3998</v>
      </c>
      <c r="E17" s="132"/>
      <c r="F17" s="133" t="s">
        <v>253</v>
      </c>
      <c r="G17" s="128" t="str">
        <f t="shared" si="1"/>
        <v>4</v>
      </c>
      <c r="H17" s="133" t="str">
        <f>MID(F:F,9,2)</f>
        <v>4C</v>
      </c>
      <c r="I17" s="115">
        <f>VLOOKUP($H:$H,$M$5:$N$11,2,FALSE)</f>
        <v>70.82</v>
      </c>
      <c r="J17" s="115">
        <f>VLOOKUP($H:$H,$M$5:$P$11,4,FALSE)</f>
        <v>84.984</v>
      </c>
      <c r="K17" s="33"/>
      <c r="L17" s="197">
        <f t="shared" si="0"/>
        <v>76.48559999999999</v>
      </c>
      <c r="R17" s="43"/>
      <c r="S17" s="212"/>
    </row>
    <row r="18" spans="1:19" ht="15.6">
      <c r="A18" s="35"/>
      <c r="B18" s="116" t="s">
        <v>400</v>
      </c>
      <c r="C18" s="111" t="s">
        <v>3936</v>
      </c>
      <c r="D18" s="123" t="s">
        <v>3863</v>
      </c>
      <c r="E18" s="132"/>
      <c r="F18" s="133" t="s">
        <v>3864</v>
      </c>
      <c r="G18" s="128" t="str">
        <f t="shared" si="1"/>
        <v>4</v>
      </c>
      <c r="H18" s="133" t="str">
        <f>MID(F:F,9,2)</f>
        <v>4C</v>
      </c>
      <c r="I18" s="115">
        <f>VLOOKUP($H:$H,$M$5:$N$11,2,FALSE)</f>
        <v>70.82</v>
      </c>
      <c r="J18" s="115">
        <f>VLOOKUP($H:$H,$M$5:$P$11,4,FALSE)</f>
        <v>84.984</v>
      </c>
      <c r="K18" s="33"/>
      <c r="L18" s="197">
        <f t="shared" si="0"/>
        <v>76.48559999999999</v>
      </c>
      <c r="R18" s="43"/>
      <c r="S18" s="212"/>
    </row>
    <row r="19" spans="1:88" s="3" customFormat="1" ht="15.6">
      <c r="A19" s="35"/>
      <c r="B19" s="110" t="s">
        <v>2849</v>
      </c>
      <c r="C19" s="111" t="s">
        <v>677</v>
      </c>
      <c r="D19" s="123" t="s">
        <v>3984</v>
      </c>
      <c r="E19" s="132"/>
      <c r="F19" s="133" t="s">
        <v>1334</v>
      </c>
      <c r="G19" s="128" t="str">
        <f t="shared" si="1"/>
        <v>4</v>
      </c>
      <c r="H19" s="133" t="str">
        <f>MID(F:F,9,2)</f>
        <v>4C</v>
      </c>
      <c r="I19" s="115">
        <f>VLOOKUP($H:$H,$M$5:$N$11,2,FALSE)</f>
        <v>70.82</v>
      </c>
      <c r="J19" s="115">
        <f>VLOOKUP($H:$H,$M$5:$P$11,4,FALSE)</f>
        <v>84.984</v>
      </c>
      <c r="K19" s="33"/>
      <c r="L19" s="197">
        <f t="shared" si="0"/>
        <v>76.48559999999999</v>
      </c>
      <c r="M19" s="186"/>
      <c r="N19" s="186"/>
      <c r="O19" s="186"/>
      <c r="P19" s="187"/>
      <c r="Q19" s="213"/>
      <c r="R19" s="43"/>
      <c r="S19" s="212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</row>
    <row r="20" spans="1:88" s="3" customFormat="1" ht="15.6">
      <c r="A20" s="35"/>
      <c r="B20" s="110" t="s">
        <v>400</v>
      </c>
      <c r="C20" s="111" t="s">
        <v>3856</v>
      </c>
      <c r="D20" s="123" t="s">
        <v>3857</v>
      </c>
      <c r="E20" s="132"/>
      <c r="F20" s="133" t="s">
        <v>3859</v>
      </c>
      <c r="G20" s="128" t="str">
        <f t="shared" si="1"/>
        <v>4</v>
      </c>
      <c r="H20" s="133" t="str">
        <f>MID(F:F,9,2)</f>
        <v>4C</v>
      </c>
      <c r="I20" s="115">
        <f>VLOOKUP($H:$H,$M$5:$N$11,2,FALSE)</f>
        <v>70.82</v>
      </c>
      <c r="J20" s="115">
        <f>VLOOKUP($H:$H,$M$5:$P$11,4,FALSE)</f>
        <v>84.984</v>
      </c>
      <c r="K20" s="33"/>
      <c r="L20" s="197">
        <f t="shared" si="0"/>
        <v>76.48559999999999</v>
      </c>
      <c r="M20" s="186"/>
      <c r="N20" s="186"/>
      <c r="O20" s="186"/>
      <c r="P20" s="187"/>
      <c r="Q20" s="213"/>
      <c r="R20" s="43"/>
      <c r="S20" s="212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</row>
    <row r="21" spans="1:88" s="3" customFormat="1" ht="15.6">
      <c r="A21" s="35"/>
      <c r="B21" s="110" t="s">
        <v>400</v>
      </c>
      <c r="C21" s="111" t="s">
        <v>3861</v>
      </c>
      <c r="D21" s="123" t="s">
        <v>3857</v>
      </c>
      <c r="E21" s="132"/>
      <c r="F21" s="133" t="s">
        <v>3860</v>
      </c>
      <c r="G21" s="128" t="str">
        <f t="shared" si="1"/>
        <v>4</v>
      </c>
      <c r="H21" s="133" t="str">
        <f>MID(F:F,9,2)</f>
        <v>4C</v>
      </c>
      <c r="I21" s="115">
        <f>VLOOKUP($H:$H,$M$5:$N$11,2,FALSE)</f>
        <v>70.82</v>
      </c>
      <c r="J21" s="115">
        <f>VLOOKUP($H:$H,$M$5:$P$11,4,FALSE)</f>
        <v>84.984</v>
      </c>
      <c r="K21" s="33"/>
      <c r="L21" s="197">
        <f t="shared" si="0"/>
        <v>76.48559999999999</v>
      </c>
      <c r="M21" s="186"/>
      <c r="N21" s="186"/>
      <c r="O21" s="186"/>
      <c r="P21" s="187"/>
      <c r="Q21" s="213"/>
      <c r="R21" s="43"/>
      <c r="S21" s="212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</row>
    <row r="22" spans="1:19" ht="15.6">
      <c r="A22" s="35"/>
      <c r="B22" s="118" t="s">
        <v>2849</v>
      </c>
      <c r="C22" s="119" t="s">
        <v>1790</v>
      </c>
      <c r="D22" s="119" t="s">
        <v>1089</v>
      </c>
      <c r="E22" s="132"/>
      <c r="F22" s="134" t="s">
        <v>252</v>
      </c>
      <c r="G22" s="127" t="str">
        <f t="shared" si="1"/>
        <v>3</v>
      </c>
      <c r="H22" s="134" t="str">
        <f>MID(F:F,9,2)</f>
        <v>3C</v>
      </c>
      <c r="I22" s="122">
        <f>VLOOKUP($H:$H,$M$5:$N$11,2,FALSE)</f>
        <v>52.48</v>
      </c>
      <c r="J22" s="122">
        <f>VLOOKUP($H:$H,$M$5:$P$11,4,FALSE)</f>
        <v>62.981247999999994</v>
      </c>
      <c r="K22" s="33"/>
      <c r="L22" s="197">
        <f t="shared" si="0"/>
        <v>56.6831232</v>
      </c>
      <c r="R22" s="43"/>
      <c r="S22" s="212"/>
    </row>
    <row r="23" spans="1:19" ht="15.6">
      <c r="A23" s="35"/>
      <c r="B23" s="118" t="s">
        <v>2849</v>
      </c>
      <c r="C23" s="119" t="s">
        <v>3193</v>
      </c>
      <c r="D23" s="119">
        <v>1964</v>
      </c>
      <c r="E23" s="132"/>
      <c r="F23" s="134" t="s">
        <v>1335</v>
      </c>
      <c r="G23" s="127" t="str">
        <f t="shared" si="1"/>
        <v>3</v>
      </c>
      <c r="H23" s="134" t="str">
        <f>MID(F:F,9,2)</f>
        <v>3C</v>
      </c>
      <c r="I23" s="122">
        <f>VLOOKUP($H:$H,$M$5:$N$11,2,FALSE)</f>
        <v>52.48</v>
      </c>
      <c r="J23" s="122">
        <f>VLOOKUP($H:$H,$M$5:$P$11,4,FALSE)</f>
        <v>62.981247999999994</v>
      </c>
      <c r="K23" s="33"/>
      <c r="L23" s="197">
        <f t="shared" si="0"/>
        <v>56.6831232</v>
      </c>
      <c r="R23" s="43"/>
      <c r="S23" s="212"/>
    </row>
    <row r="24" spans="1:19" ht="15.6">
      <c r="A24" s="35"/>
      <c r="B24" s="110" t="s">
        <v>2849</v>
      </c>
      <c r="C24" s="111" t="s">
        <v>2805</v>
      </c>
      <c r="D24" s="123" t="s">
        <v>843</v>
      </c>
      <c r="E24" s="132"/>
      <c r="F24" s="133" t="s">
        <v>1319</v>
      </c>
      <c r="G24" s="128" t="str">
        <f t="shared" si="1"/>
        <v>3</v>
      </c>
      <c r="H24" s="133" t="str">
        <f>MID(F:F,9,2)</f>
        <v>3C</v>
      </c>
      <c r="I24" s="115">
        <f>VLOOKUP($H:$H,$M$5:$N$11,2,FALSE)</f>
        <v>52.48</v>
      </c>
      <c r="J24" s="115">
        <f>VLOOKUP($H:$H,$M$5:$P$11,4,FALSE)</f>
        <v>62.981247999999994</v>
      </c>
      <c r="K24" s="33"/>
      <c r="L24" s="197">
        <f t="shared" si="0"/>
        <v>56.6831232</v>
      </c>
      <c r="R24" s="43"/>
      <c r="S24" s="212"/>
    </row>
    <row r="25" spans="1:19" ht="15.6">
      <c r="A25" s="35"/>
      <c r="B25" s="110" t="s">
        <v>2849</v>
      </c>
      <c r="C25" s="111" t="s">
        <v>2808</v>
      </c>
      <c r="D25" s="123" t="s">
        <v>843</v>
      </c>
      <c r="E25" s="132"/>
      <c r="F25" s="133" t="s">
        <v>150</v>
      </c>
      <c r="G25" s="128" t="str">
        <f t="shared" si="1"/>
        <v>3</v>
      </c>
      <c r="H25" s="133" t="str">
        <f>MID(F:F,9,2)</f>
        <v>3C</v>
      </c>
      <c r="I25" s="115">
        <f>VLOOKUP($H:$H,$M$5:$N$11,2,FALSE)</f>
        <v>52.48</v>
      </c>
      <c r="J25" s="115">
        <f>VLOOKUP($H:$H,$M$5:$P$11,4,FALSE)</f>
        <v>62.981247999999994</v>
      </c>
      <c r="K25" s="33"/>
      <c r="L25" s="197">
        <f t="shared" si="0"/>
        <v>56.6831232</v>
      </c>
      <c r="R25" s="43"/>
      <c r="S25" s="212"/>
    </row>
    <row r="26" spans="1:19" ht="15.6">
      <c r="A26" s="35"/>
      <c r="B26" s="110" t="s">
        <v>2849</v>
      </c>
      <c r="C26" s="111" t="s">
        <v>2903</v>
      </c>
      <c r="D26" s="123" t="s">
        <v>2904</v>
      </c>
      <c r="E26" s="132"/>
      <c r="F26" s="133" t="s">
        <v>1321</v>
      </c>
      <c r="G26" s="128" t="str">
        <f t="shared" si="1"/>
        <v>4</v>
      </c>
      <c r="H26" s="133" t="str">
        <f>MID(F:F,9,2)</f>
        <v>4C</v>
      </c>
      <c r="I26" s="115">
        <f>VLOOKUP($H:$H,$M$5:$N$11,2,FALSE)</f>
        <v>70.82</v>
      </c>
      <c r="J26" s="115">
        <f>VLOOKUP($H:$H,$M$5:$P$11,4,FALSE)</f>
        <v>84.984</v>
      </c>
      <c r="K26" s="33"/>
      <c r="L26" s="197">
        <f t="shared" si="0"/>
        <v>76.48559999999999</v>
      </c>
      <c r="R26" s="43"/>
      <c r="S26" s="212"/>
    </row>
    <row r="27" spans="1:19" ht="15.6">
      <c r="A27" s="35"/>
      <c r="B27" s="110" t="s">
        <v>2849</v>
      </c>
      <c r="C27" s="111" t="s">
        <v>1667</v>
      </c>
      <c r="D27" s="123" t="s">
        <v>399</v>
      </c>
      <c r="E27" s="132"/>
      <c r="F27" s="133" t="s">
        <v>1320</v>
      </c>
      <c r="G27" s="128" t="str">
        <f t="shared" si="1"/>
        <v>4</v>
      </c>
      <c r="H27" s="133" t="str">
        <f>MID(F:F,9,2)</f>
        <v>4C</v>
      </c>
      <c r="I27" s="115">
        <f>VLOOKUP($H:$H,$M$5:$N$11,2,FALSE)</f>
        <v>70.82</v>
      </c>
      <c r="J27" s="115">
        <f>VLOOKUP($H:$H,$M$5:$P$11,4,FALSE)</f>
        <v>84.984</v>
      </c>
      <c r="K27" s="33"/>
      <c r="L27" s="197">
        <f t="shared" si="0"/>
        <v>76.48559999999999</v>
      </c>
      <c r="R27" s="43"/>
      <c r="S27" s="212"/>
    </row>
    <row r="28" spans="1:19" ht="15.6">
      <c r="A28" s="35"/>
      <c r="B28" s="116" t="s">
        <v>2849</v>
      </c>
      <c r="C28" s="111" t="s">
        <v>882</v>
      </c>
      <c r="D28" s="123" t="s">
        <v>812</v>
      </c>
      <c r="E28" s="132"/>
      <c r="F28" s="133" t="s">
        <v>1323</v>
      </c>
      <c r="G28" s="128" t="str">
        <f t="shared" si="1"/>
        <v>6</v>
      </c>
      <c r="H28" s="133" t="str">
        <f>MID(F:F,9,2)</f>
        <v>6C</v>
      </c>
      <c r="I28" s="115">
        <f>VLOOKUP($H:$H,$M$5:$N$11,2,FALSE)</f>
        <v>104.15</v>
      </c>
      <c r="J28" s="115">
        <f>VLOOKUP($H:$H,$M$5:$P$11,4,FALSE)</f>
        <v>124.98</v>
      </c>
      <c r="K28" s="33"/>
      <c r="L28" s="197">
        <f t="shared" si="0"/>
        <v>112.482</v>
      </c>
      <c r="R28" s="43"/>
      <c r="S28" s="212"/>
    </row>
    <row r="29" spans="1:19" ht="15.6">
      <c r="A29" s="35"/>
      <c r="B29" s="110" t="s">
        <v>2849</v>
      </c>
      <c r="C29" s="111" t="s">
        <v>2908</v>
      </c>
      <c r="D29" s="123" t="s">
        <v>812</v>
      </c>
      <c r="E29" s="132"/>
      <c r="F29" s="133" t="s">
        <v>1322</v>
      </c>
      <c r="G29" s="128" t="str">
        <f t="shared" si="1"/>
        <v>4</v>
      </c>
      <c r="H29" s="133" t="str">
        <f>MID(F:F,9,2)</f>
        <v>4C</v>
      </c>
      <c r="I29" s="115">
        <f>VLOOKUP($H:$H,$M$5:$N$11,2,FALSE)</f>
        <v>70.82</v>
      </c>
      <c r="J29" s="115">
        <f>VLOOKUP($H:$H,$M$5:$P$11,4,FALSE)</f>
        <v>84.984</v>
      </c>
      <c r="K29" s="33"/>
      <c r="L29" s="197">
        <f t="shared" si="0"/>
        <v>76.48559999999999</v>
      </c>
      <c r="R29" s="43"/>
      <c r="S29" s="212"/>
    </row>
    <row r="30" spans="1:19" ht="15.6">
      <c r="A30" s="35"/>
      <c r="B30" s="110" t="s">
        <v>2849</v>
      </c>
      <c r="C30" s="111" t="s">
        <v>2906</v>
      </c>
      <c r="D30" s="123" t="s">
        <v>4239</v>
      </c>
      <c r="E30" s="132"/>
      <c r="F30" s="133" t="s">
        <v>151</v>
      </c>
      <c r="G30" s="128" t="str">
        <f t="shared" si="1"/>
        <v>4</v>
      </c>
      <c r="H30" s="133" t="str">
        <f>MID(F:F,9,2)</f>
        <v>4C</v>
      </c>
      <c r="I30" s="115">
        <f>VLOOKUP($H:$H,$M$5:$N$11,2,FALSE)</f>
        <v>70.82</v>
      </c>
      <c r="J30" s="115">
        <f>VLOOKUP($H:$H,$M$5:$P$11,4,FALSE)</f>
        <v>84.984</v>
      </c>
      <c r="K30" s="33"/>
      <c r="L30" s="197">
        <f t="shared" si="0"/>
        <v>76.48559999999999</v>
      </c>
      <c r="R30" s="43"/>
      <c r="S30" s="212"/>
    </row>
    <row r="31" spans="1:19" ht="15.6">
      <c r="A31" s="35"/>
      <c r="B31" s="110" t="s">
        <v>2849</v>
      </c>
      <c r="C31" s="111" t="s">
        <v>2850</v>
      </c>
      <c r="D31" s="123" t="s">
        <v>3988</v>
      </c>
      <c r="E31" s="132"/>
      <c r="F31" s="133" t="s">
        <v>1330</v>
      </c>
      <c r="G31" s="128" t="str">
        <f t="shared" si="1"/>
        <v>3</v>
      </c>
      <c r="H31" s="133" t="str">
        <f>MID(F:F,9,2)</f>
        <v>3C</v>
      </c>
      <c r="I31" s="115">
        <f>VLOOKUP($H:$H,$M$5:$N$11,2,FALSE)</f>
        <v>52.48</v>
      </c>
      <c r="J31" s="115">
        <f>VLOOKUP($H:$H,$M$5:$P$11,4,FALSE)</f>
        <v>62.981247999999994</v>
      </c>
      <c r="K31" s="33"/>
      <c r="L31" s="197">
        <f t="shared" si="0"/>
        <v>56.6831232</v>
      </c>
      <c r="R31" s="43"/>
      <c r="S31" s="212"/>
    </row>
    <row r="32" spans="1:19" ht="15.6">
      <c r="A32" s="35"/>
      <c r="B32" s="110" t="s">
        <v>2849</v>
      </c>
      <c r="C32" s="111" t="s">
        <v>2914</v>
      </c>
      <c r="D32" s="123" t="s">
        <v>3989</v>
      </c>
      <c r="E32" s="132"/>
      <c r="F32" s="133" t="s">
        <v>1326</v>
      </c>
      <c r="G32" s="128" t="str">
        <f t="shared" si="1"/>
        <v>3</v>
      </c>
      <c r="H32" s="133" t="str">
        <f>MID(F:F,9,2)</f>
        <v>3C</v>
      </c>
      <c r="I32" s="115">
        <f>VLOOKUP($H:$H,$M$5:$N$11,2,FALSE)</f>
        <v>52.48</v>
      </c>
      <c r="J32" s="115">
        <f>VLOOKUP($H:$H,$M$5:$P$11,4,FALSE)</f>
        <v>62.981247999999994</v>
      </c>
      <c r="K32" s="33"/>
      <c r="L32" s="197">
        <f t="shared" si="0"/>
        <v>56.6831232</v>
      </c>
      <c r="R32" s="43"/>
      <c r="S32" s="212"/>
    </row>
    <row r="33" spans="1:19" ht="15.6">
      <c r="A33" s="35"/>
      <c r="B33" s="110" t="s">
        <v>2849</v>
      </c>
      <c r="C33" s="111" t="s">
        <v>2773</v>
      </c>
      <c r="D33" s="123" t="s">
        <v>3990</v>
      </c>
      <c r="E33" s="132"/>
      <c r="F33" s="133" t="s">
        <v>1327</v>
      </c>
      <c r="G33" s="128" t="str">
        <f t="shared" si="1"/>
        <v>3</v>
      </c>
      <c r="H33" s="133" t="str">
        <f>MID(F:F,9,2)</f>
        <v>3C</v>
      </c>
      <c r="I33" s="115">
        <f>VLOOKUP($H:$H,$M$5:$N$11,2,FALSE)</f>
        <v>52.48</v>
      </c>
      <c r="J33" s="115">
        <f>VLOOKUP($H:$H,$M$5:$P$11,4,FALSE)</f>
        <v>62.981247999999994</v>
      </c>
      <c r="K33" s="33"/>
      <c r="L33" s="197">
        <f t="shared" si="0"/>
        <v>56.6831232</v>
      </c>
      <c r="R33" s="43"/>
      <c r="S33" s="212"/>
    </row>
    <row r="34" spans="1:19" ht="15.6">
      <c r="A34" s="35"/>
      <c r="B34" s="110" t="s">
        <v>2849</v>
      </c>
      <c r="C34" s="111" t="s">
        <v>2775</v>
      </c>
      <c r="D34" s="123">
        <v>1984</v>
      </c>
      <c r="E34" s="132"/>
      <c r="F34" s="133" t="s">
        <v>1328</v>
      </c>
      <c r="G34" s="128" t="str">
        <f t="shared" si="1"/>
        <v>3</v>
      </c>
      <c r="H34" s="133" t="str">
        <f>MID(F:F,9,2)</f>
        <v>3C</v>
      </c>
      <c r="I34" s="115">
        <f>VLOOKUP($H:$H,$M$5:$N$11,2,FALSE)</f>
        <v>52.48</v>
      </c>
      <c r="J34" s="115">
        <f>VLOOKUP($H:$H,$M$5:$P$11,4,FALSE)</f>
        <v>62.981247999999994</v>
      </c>
      <c r="K34" s="33"/>
      <c r="L34" s="197">
        <f t="shared" si="0"/>
        <v>56.6831232</v>
      </c>
      <c r="R34" s="43"/>
      <c r="S34" s="212"/>
    </row>
    <row r="35" spans="1:19" ht="15.6">
      <c r="A35" s="35"/>
      <c r="B35" s="110" t="s">
        <v>2849</v>
      </c>
      <c r="C35" s="111" t="s">
        <v>2931</v>
      </c>
      <c r="D35" s="123" t="s">
        <v>3991</v>
      </c>
      <c r="E35" s="132"/>
      <c r="F35" s="133" t="s">
        <v>149</v>
      </c>
      <c r="G35" s="128" t="str">
        <f t="shared" si="1"/>
        <v>3</v>
      </c>
      <c r="H35" s="133" t="str">
        <f>MID(F:F,9,2)</f>
        <v>3C</v>
      </c>
      <c r="I35" s="115">
        <f>VLOOKUP($H:$H,$M$5:$N$11,2,FALSE)</f>
        <v>52.48</v>
      </c>
      <c r="J35" s="115">
        <f>VLOOKUP($H:$H,$M$5:$P$11,4,FALSE)</f>
        <v>62.981247999999994</v>
      </c>
      <c r="K35" s="33"/>
      <c r="L35" s="197">
        <f t="shared" si="0"/>
        <v>56.6831232</v>
      </c>
      <c r="R35" s="43"/>
      <c r="S35" s="212"/>
    </row>
    <row r="36" spans="1:19" ht="15.6">
      <c r="A36" s="35"/>
      <c r="B36" s="110" t="s">
        <v>2849</v>
      </c>
      <c r="C36" s="111" t="s">
        <v>2912</v>
      </c>
      <c r="D36" s="123" t="s">
        <v>3992</v>
      </c>
      <c r="E36" s="132"/>
      <c r="F36" s="133" t="s">
        <v>1325</v>
      </c>
      <c r="G36" s="128" t="str">
        <f t="shared" si="1"/>
        <v>4</v>
      </c>
      <c r="H36" s="133" t="str">
        <f>MID(F:F,9,2)</f>
        <v>4C</v>
      </c>
      <c r="I36" s="115">
        <f>VLOOKUP($H:$H,$M$5:$N$11,2,FALSE)</f>
        <v>70.82</v>
      </c>
      <c r="J36" s="115">
        <f>VLOOKUP($H:$H,$M$5:$P$11,4,FALSE)</f>
        <v>84.984</v>
      </c>
      <c r="K36" s="33"/>
      <c r="L36" s="197">
        <f t="shared" si="0"/>
        <v>76.48559999999999</v>
      </c>
      <c r="R36" s="43"/>
      <c r="S36" s="212"/>
    </row>
    <row r="37" spans="1:19" ht="15.6">
      <c r="A37" s="35"/>
      <c r="B37" s="110" t="s">
        <v>2849</v>
      </c>
      <c r="C37" s="111" t="s">
        <v>675</v>
      </c>
      <c r="D37" s="123"/>
      <c r="E37" s="132"/>
      <c r="F37" s="133" t="s">
        <v>1333</v>
      </c>
      <c r="G37" s="128" t="str">
        <f t="shared" si="1"/>
        <v>3</v>
      </c>
      <c r="H37" s="133" t="str">
        <f>MID(F:F,9,2)</f>
        <v>3C</v>
      </c>
      <c r="I37" s="115">
        <f>VLOOKUP($H:$H,$M$5:$N$11,2,FALSE)</f>
        <v>52.48</v>
      </c>
      <c r="J37" s="115">
        <f>VLOOKUP($H:$H,$M$5:$P$11,4,FALSE)</f>
        <v>62.981247999999994</v>
      </c>
      <c r="K37" s="33"/>
      <c r="L37" s="197">
        <f t="shared" si="0"/>
        <v>56.6831232</v>
      </c>
      <c r="R37" s="43"/>
      <c r="S37" s="212"/>
    </row>
    <row r="38" spans="1:19" ht="15.6">
      <c r="A38" s="35"/>
      <c r="B38" s="110" t="s">
        <v>2849</v>
      </c>
      <c r="C38" s="111" t="s">
        <v>2910</v>
      </c>
      <c r="D38" s="123" t="s">
        <v>4145</v>
      </c>
      <c r="E38" s="132"/>
      <c r="F38" s="133" t="s">
        <v>1324</v>
      </c>
      <c r="G38" s="128" t="str">
        <f t="shared" si="1"/>
        <v>3</v>
      </c>
      <c r="H38" s="133" t="str">
        <f>MID(F:F,9,2)</f>
        <v>3C</v>
      </c>
      <c r="I38" s="115">
        <f>VLOOKUP($H:$H,$M$5:$N$11,2,FALSE)</f>
        <v>52.48</v>
      </c>
      <c r="J38" s="115">
        <f>VLOOKUP($H:$H,$M$5:$P$11,4,FALSE)</f>
        <v>62.981247999999994</v>
      </c>
      <c r="K38" s="33"/>
      <c r="L38" s="197">
        <f t="shared" si="0"/>
        <v>56.6831232</v>
      </c>
      <c r="R38" s="43"/>
      <c r="S38" s="212"/>
    </row>
    <row r="39" spans="1:19" ht="15.6">
      <c r="A39" s="35"/>
      <c r="B39" s="110" t="s">
        <v>2849</v>
      </c>
      <c r="C39" s="111" t="s">
        <v>409</v>
      </c>
      <c r="D39" s="123" t="s">
        <v>410</v>
      </c>
      <c r="E39" s="132"/>
      <c r="F39" s="133" t="s">
        <v>152</v>
      </c>
      <c r="G39" s="128" t="str">
        <f t="shared" si="1"/>
        <v>3</v>
      </c>
      <c r="H39" s="133" t="str">
        <f>MID(F:F,9,2)</f>
        <v>3C</v>
      </c>
      <c r="I39" s="115">
        <f>VLOOKUP($H:$H,$M$5:$N$11,2,FALSE)</f>
        <v>52.48</v>
      </c>
      <c r="J39" s="115">
        <f>VLOOKUP($H:$H,$M$5:$P$11,4,FALSE)</f>
        <v>62.981247999999994</v>
      </c>
      <c r="K39" s="33"/>
      <c r="L39" s="197">
        <f t="shared" si="0"/>
        <v>56.6831232</v>
      </c>
      <c r="R39" s="43"/>
      <c r="S39" s="212"/>
    </row>
    <row r="40" spans="1:19" ht="15.6">
      <c r="A40" s="35"/>
      <c r="B40" s="110" t="s">
        <v>400</v>
      </c>
      <c r="C40" s="111" t="s">
        <v>4106</v>
      </c>
      <c r="D40" s="123" t="s">
        <v>4107</v>
      </c>
      <c r="E40" s="135"/>
      <c r="F40" s="110" t="s">
        <v>4109</v>
      </c>
      <c r="G40" s="128" t="str">
        <f t="shared" si="1"/>
        <v>4</v>
      </c>
      <c r="H40" s="133" t="str">
        <f>MID(F:F,9,2)</f>
        <v>4C</v>
      </c>
      <c r="I40" s="115">
        <f>VLOOKUP($H:$H,$M$5:$N$11,2,FALSE)</f>
        <v>70.82</v>
      </c>
      <c r="J40" s="115">
        <f>VLOOKUP($H:$H,$M$5:$P$11,4,FALSE)</f>
        <v>84.984</v>
      </c>
      <c r="K40" s="33"/>
      <c r="L40" s="197">
        <f t="shared" si="0"/>
        <v>76.48559999999999</v>
      </c>
      <c r="R40" s="43"/>
      <c r="S40" s="212"/>
    </row>
    <row r="41" spans="1:19" ht="15.6">
      <c r="A41" s="21"/>
      <c r="B41" s="110" t="s">
        <v>400</v>
      </c>
      <c r="C41" s="111" t="s">
        <v>4125</v>
      </c>
      <c r="D41" s="123" t="s">
        <v>4126</v>
      </c>
      <c r="E41" s="135"/>
      <c r="F41" s="110" t="s">
        <v>4128</v>
      </c>
      <c r="G41" s="128" t="str">
        <f t="shared" si="1"/>
        <v>4</v>
      </c>
      <c r="H41" s="133" t="str">
        <f>MID(F:F,9,2)</f>
        <v>4C</v>
      </c>
      <c r="I41" s="115">
        <f>VLOOKUP($H:$H,$M$5:$N$11,2,FALSE)</f>
        <v>70.82</v>
      </c>
      <c r="J41" s="115">
        <f>VLOOKUP($H:$H,$M$5:$P$11,4,FALSE)</f>
        <v>84.984</v>
      </c>
      <c r="K41" s="23"/>
      <c r="L41" s="197">
        <f t="shared" si="0"/>
        <v>76.48559999999999</v>
      </c>
      <c r="R41" s="43"/>
      <c r="S41" s="212"/>
    </row>
    <row r="42" spans="1:19" ht="15.6">
      <c r="A42" s="21"/>
      <c r="B42" s="110" t="s">
        <v>400</v>
      </c>
      <c r="C42" s="111" t="s">
        <v>4532</v>
      </c>
      <c r="D42" s="123" t="s">
        <v>4533</v>
      </c>
      <c r="E42" s="135"/>
      <c r="F42" s="110" t="s">
        <v>4534</v>
      </c>
      <c r="G42" s="128" t="str">
        <f t="shared" si="1"/>
        <v>4</v>
      </c>
      <c r="H42" s="133" t="str">
        <f>MID(F:F,9,2)</f>
        <v>4C</v>
      </c>
      <c r="I42" s="115">
        <f>VLOOKUP($H:$H,$M$5:$N$11,2,FALSE)</f>
        <v>70.82</v>
      </c>
      <c r="J42" s="115">
        <f>VLOOKUP($H:$H,$M$5:$P$11,4,FALSE)</f>
        <v>84.984</v>
      </c>
      <c r="K42" s="23"/>
      <c r="L42" s="197">
        <f t="shared" si="0"/>
        <v>76.48559999999999</v>
      </c>
      <c r="R42" s="43"/>
      <c r="S42" s="212"/>
    </row>
    <row r="43" spans="1:19" ht="15.6">
      <c r="A43" s="35"/>
      <c r="B43" s="110" t="s">
        <v>2849</v>
      </c>
      <c r="C43" s="111" t="s">
        <v>412</v>
      </c>
      <c r="D43" s="123" t="s">
        <v>4531</v>
      </c>
      <c r="E43" s="132"/>
      <c r="F43" s="133" t="s">
        <v>1329</v>
      </c>
      <c r="G43" s="128" t="str">
        <f t="shared" si="1"/>
        <v>3</v>
      </c>
      <c r="H43" s="133" t="str">
        <f>MID(F:F,9,2)</f>
        <v>3C</v>
      </c>
      <c r="I43" s="115">
        <f>VLOOKUP($H:$H,$M$5:$N$11,2,FALSE)</f>
        <v>52.48</v>
      </c>
      <c r="J43" s="115">
        <f>VLOOKUP($H:$H,$M$5:$P$11,4,FALSE)</f>
        <v>62.981247999999994</v>
      </c>
      <c r="K43" s="33"/>
      <c r="L43" s="197">
        <f t="shared" si="0"/>
        <v>56.6831232</v>
      </c>
      <c r="R43" s="43"/>
      <c r="S43" s="212"/>
    </row>
    <row r="44" spans="1:19" ht="15.6">
      <c r="A44" s="35"/>
      <c r="B44" s="118" t="s">
        <v>2849</v>
      </c>
      <c r="C44" s="119" t="s">
        <v>671</v>
      </c>
      <c r="D44" s="119" t="s">
        <v>3993</v>
      </c>
      <c r="E44" s="132"/>
      <c r="F44" s="134" t="s">
        <v>1332</v>
      </c>
      <c r="G44" s="127" t="str">
        <f t="shared" si="1"/>
        <v>3</v>
      </c>
      <c r="H44" s="134" t="str">
        <f>MID(F:F,9,2)</f>
        <v>3C</v>
      </c>
      <c r="I44" s="122">
        <f>VLOOKUP($H:$H,$M$5:$N$11,2,FALSE)</f>
        <v>52.48</v>
      </c>
      <c r="J44" s="122">
        <f>VLOOKUP($H:$H,$M$5:$P$11,4,FALSE)</f>
        <v>62.981247999999994</v>
      </c>
      <c r="K44" s="33"/>
      <c r="L44" s="197">
        <f t="shared" si="0"/>
        <v>56.6831232</v>
      </c>
      <c r="R44" s="43"/>
      <c r="S44" s="212"/>
    </row>
    <row r="45" spans="1:19" ht="15.6">
      <c r="A45" s="35"/>
      <c r="B45" s="110" t="s">
        <v>400</v>
      </c>
      <c r="C45" s="111" t="s">
        <v>3900</v>
      </c>
      <c r="D45" s="123" t="s">
        <v>3901</v>
      </c>
      <c r="E45" s="135"/>
      <c r="F45" s="110" t="s">
        <v>3903</v>
      </c>
      <c r="G45" s="128" t="str">
        <f t="shared" si="1"/>
        <v>6</v>
      </c>
      <c r="H45" s="133" t="str">
        <f>MID(F:F,9,2)</f>
        <v>6C</v>
      </c>
      <c r="I45" s="115">
        <f>VLOOKUP($H:$H,$M$5:$N$11,2,FALSE)</f>
        <v>104.15</v>
      </c>
      <c r="J45" s="115">
        <f>VLOOKUP($H:$H,$M$5:$P$11,4,FALSE)</f>
        <v>124.98</v>
      </c>
      <c r="K45" s="33"/>
      <c r="L45" s="197">
        <f t="shared" si="0"/>
        <v>112.482</v>
      </c>
      <c r="R45" s="43"/>
      <c r="S45" s="212"/>
    </row>
    <row r="46" spans="1:19" ht="15.6">
      <c r="A46" s="35"/>
      <c r="B46" s="110" t="s">
        <v>400</v>
      </c>
      <c r="C46" s="111" t="s">
        <v>551</v>
      </c>
      <c r="D46" s="123" t="s">
        <v>4146</v>
      </c>
      <c r="E46" s="132"/>
      <c r="F46" s="133" t="s">
        <v>153</v>
      </c>
      <c r="G46" s="128" t="str">
        <f t="shared" si="1"/>
        <v>4</v>
      </c>
      <c r="H46" s="133" t="s">
        <v>4320</v>
      </c>
      <c r="I46" s="115">
        <f>VLOOKUP($H:$H,$M$5:$N$11,2,FALSE)</f>
        <v>70.82</v>
      </c>
      <c r="J46" s="115">
        <f>VLOOKUP($H:$H,$M$5:$P$11,4,FALSE)</f>
        <v>84.984</v>
      </c>
      <c r="K46" s="33"/>
      <c r="L46" s="197">
        <f t="shared" si="0"/>
        <v>76.48559999999999</v>
      </c>
      <c r="R46" s="43"/>
      <c r="S46" s="212"/>
    </row>
    <row r="47" spans="1:19" ht="15.6">
      <c r="A47" s="35"/>
      <c r="B47" s="118" t="s">
        <v>400</v>
      </c>
      <c r="C47" s="119" t="s">
        <v>2933</v>
      </c>
      <c r="D47" s="119" t="s">
        <v>339</v>
      </c>
      <c r="E47" s="132"/>
      <c r="F47" s="134" t="s">
        <v>1317</v>
      </c>
      <c r="G47" s="127" t="str">
        <f t="shared" si="1"/>
        <v>3</v>
      </c>
      <c r="H47" s="134" t="s">
        <v>4319</v>
      </c>
      <c r="I47" s="122">
        <f>VLOOKUP($H:$H,$M$5:$N$11,2,FALSE)</f>
        <v>52.48</v>
      </c>
      <c r="J47" s="122">
        <f>VLOOKUP($H:$H,$M$5:$P$11,4,FALSE)</f>
        <v>62.981247999999994</v>
      </c>
      <c r="K47" s="33"/>
      <c r="L47" s="197">
        <f t="shared" si="0"/>
        <v>56.6831232</v>
      </c>
      <c r="R47" s="43"/>
      <c r="S47" s="212"/>
    </row>
    <row r="48" spans="1:19" ht="15.6">
      <c r="A48" s="35"/>
      <c r="B48" s="110" t="s">
        <v>400</v>
      </c>
      <c r="C48" s="111" t="s">
        <v>4320</v>
      </c>
      <c r="D48" s="123" t="s">
        <v>4446</v>
      </c>
      <c r="E48" s="132"/>
      <c r="F48" s="133" t="s">
        <v>4474</v>
      </c>
      <c r="G48" s="128" t="str">
        <f t="shared" si="1"/>
        <v>4</v>
      </c>
      <c r="H48" s="133" t="s">
        <v>4320</v>
      </c>
      <c r="I48" s="115">
        <f>VLOOKUP($H:$H,$M$5:$N$11,2,FALSE)</f>
        <v>70.82</v>
      </c>
      <c r="J48" s="115">
        <f>VLOOKUP($H:$H,$M$5:$P$11,4,FALSE)</f>
        <v>84.984</v>
      </c>
      <c r="K48" s="33"/>
      <c r="L48" s="197">
        <f t="shared" si="0"/>
        <v>76.48559999999999</v>
      </c>
      <c r="R48" s="43"/>
      <c r="S48" s="212"/>
    </row>
    <row r="49" spans="1:19" ht="15.6">
      <c r="A49" s="35"/>
      <c r="B49" s="110" t="s">
        <v>482</v>
      </c>
      <c r="C49" s="111" t="s">
        <v>1788</v>
      </c>
      <c r="D49" s="123" t="s">
        <v>4158</v>
      </c>
      <c r="E49" s="132"/>
      <c r="F49" s="133" t="s">
        <v>1316</v>
      </c>
      <c r="G49" s="128" t="str">
        <f t="shared" si="1"/>
        <v>3</v>
      </c>
      <c r="H49" s="133" t="str">
        <f>MID(F:F,9,2)</f>
        <v>3C</v>
      </c>
      <c r="I49" s="115">
        <f>VLOOKUP($H:$H,$M$5:$N$11,2,FALSE)</f>
        <v>52.48</v>
      </c>
      <c r="J49" s="115">
        <f>VLOOKUP($H:$H,$M$5:$P$11,4,FALSE)</f>
        <v>62.981247999999994</v>
      </c>
      <c r="K49" s="33"/>
      <c r="L49" s="197">
        <f t="shared" si="0"/>
        <v>56.6831232</v>
      </c>
      <c r="R49" s="43"/>
      <c r="S49" s="212"/>
    </row>
    <row r="50" spans="1:19" ht="15.6">
      <c r="A50" s="35"/>
      <c r="B50" s="116" t="s">
        <v>482</v>
      </c>
      <c r="C50" s="111" t="s">
        <v>131</v>
      </c>
      <c r="D50" s="123" t="s">
        <v>132</v>
      </c>
      <c r="E50" s="132"/>
      <c r="F50" s="133" t="s">
        <v>1314</v>
      </c>
      <c r="G50" s="128" t="str">
        <f t="shared" si="1"/>
        <v>3</v>
      </c>
      <c r="H50" s="133" t="str">
        <f>MID(F:F,9,2)</f>
        <v>3C</v>
      </c>
      <c r="I50" s="115">
        <f>VLOOKUP($H:$H,$M$5:$N$11,2,FALSE)</f>
        <v>52.48</v>
      </c>
      <c r="J50" s="115">
        <f>VLOOKUP($H:$H,$M$5:$P$11,4,FALSE)</f>
        <v>62.981247999999994</v>
      </c>
      <c r="K50" s="33"/>
      <c r="L50" s="197">
        <f t="shared" si="0"/>
        <v>56.6831232</v>
      </c>
      <c r="R50" s="43"/>
      <c r="S50" s="212"/>
    </row>
    <row r="51" spans="1:19" ht="15.6">
      <c r="A51" s="35"/>
      <c r="B51" s="110" t="s">
        <v>482</v>
      </c>
      <c r="C51" s="111" t="s">
        <v>483</v>
      </c>
      <c r="D51" s="123" t="s">
        <v>4159</v>
      </c>
      <c r="E51" s="132"/>
      <c r="F51" s="133" t="s">
        <v>250</v>
      </c>
      <c r="G51" s="128" t="str">
        <f t="shared" si="1"/>
        <v>3</v>
      </c>
      <c r="H51" s="133" t="str">
        <f>MID(F:F,9,2)</f>
        <v>3C</v>
      </c>
      <c r="I51" s="115">
        <f>VLOOKUP($H:$H,$M$5:$N$11,2,FALSE)</f>
        <v>52.48</v>
      </c>
      <c r="J51" s="115">
        <f>VLOOKUP($H:$H,$M$5:$P$11,4,FALSE)</f>
        <v>62.981247999999994</v>
      </c>
      <c r="K51" s="33"/>
      <c r="L51" s="197">
        <f t="shared" si="0"/>
        <v>56.6831232</v>
      </c>
      <c r="R51" s="43"/>
      <c r="S51" s="212"/>
    </row>
    <row r="52" spans="1:19" ht="15.6">
      <c r="A52" s="35"/>
      <c r="B52" s="110" t="s">
        <v>482</v>
      </c>
      <c r="C52" s="111" t="s">
        <v>1786</v>
      </c>
      <c r="D52" s="123" t="s">
        <v>4160</v>
      </c>
      <c r="E52" s="132"/>
      <c r="F52" s="133" t="s">
        <v>1315</v>
      </c>
      <c r="G52" s="128" t="str">
        <f t="shared" si="1"/>
        <v>3</v>
      </c>
      <c r="H52" s="133" t="str">
        <f>MID(F:F,9,2)</f>
        <v>3C</v>
      </c>
      <c r="I52" s="115">
        <f>VLOOKUP($H:$H,$M$5:$N$11,2,FALSE)</f>
        <v>52.48</v>
      </c>
      <c r="J52" s="115">
        <f>VLOOKUP($H:$H,$M$5:$P$11,4,FALSE)</f>
        <v>62.981247999999994</v>
      </c>
      <c r="K52" s="33"/>
      <c r="L52" s="197">
        <f t="shared" si="0"/>
        <v>56.6831232</v>
      </c>
      <c r="R52" s="43"/>
      <c r="S52" s="212"/>
    </row>
    <row r="53" spans="1:19" ht="15.6">
      <c r="A53" s="72"/>
      <c r="B53" s="116" t="s">
        <v>2842</v>
      </c>
      <c r="C53" s="111" t="s">
        <v>3195</v>
      </c>
      <c r="D53" s="123" t="s">
        <v>3383</v>
      </c>
      <c r="E53" s="132"/>
      <c r="F53" s="133" t="s">
        <v>1340</v>
      </c>
      <c r="G53" s="128" t="str">
        <f t="shared" si="1"/>
        <v>6</v>
      </c>
      <c r="H53" s="133" t="str">
        <f>MID(F:F,9,2)</f>
        <v>6C</v>
      </c>
      <c r="I53" s="115">
        <f>VLOOKUP($H:$H,$M$5:$N$11,2,FALSE)</f>
        <v>104.15</v>
      </c>
      <c r="J53" s="115">
        <f>VLOOKUP($H:$H,$M$5:$P$11,4,FALSE)</f>
        <v>124.98</v>
      </c>
      <c r="K53" s="78"/>
      <c r="L53" s="197">
        <f t="shared" si="0"/>
        <v>112.482</v>
      </c>
      <c r="R53" s="43"/>
      <c r="S53" s="212"/>
    </row>
    <row r="54" spans="1:19" ht="15.6">
      <c r="A54" s="35"/>
      <c r="B54" s="110" t="s">
        <v>2842</v>
      </c>
      <c r="C54" s="111" t="s">
        <v>3188</v>
      </c>
      <c r="D54" s="123" t="s">
        <v>2976</v>
      </c>
      <c r="E54" s="132"/>
      <c r="F54" s="133" t="s">
        <v>1339</v>
      </c>
      <c r="G54" s="128" t="str">
        <f t="shared" si="1"/>
        <v>4</v>
      </c>
      <c r="H54" s="133" t="str">
        <f>MID(F:F,9,2)</f>
        <v>4C</v>
      </c>
      <c r="I54" s="115">
        <f>VLOOKUP($H:$H,$M$5:$N$11,2,FALSE)</f>
        <v>70.82</v>
      </c>
      <c r="J54" s="115">
        <f>VLOOKUP($H:$H,$M$5:$P$11,4,FALSE)</f>
        <v>84.984</v>
      </c>
      <c r="K54" s="33"/>
      <c r="L54" s="197">
        <f t="shared" si="0"/>
        <v>76.48559999999999</v>
      </c>
      <c r="R54" s="43"/>
      <c r="S54" s="212"/>
    </row>
    <row r="55" spans="1:19" ht="15.6">
      <c r="A55" s="35"/>
      <c r="B55" s="110" t="s">
        <v>484</v>
      </c>
      <c r="C55" s="111" t="s">
        <v>4562</v>
      </c>
      <c r="D55" s="123" t="s">
        <v>332</v>
      </c>
      <c r="E55" s="132"/>
      <c r="F55" s="133" t="s">
        <v>4563</v>
      </c>
      <c r="G55" s="128" t="str">
        <f t="shared" si="1"/>
        <v>6</v>
      </c>
      <c r="H55" s="133" t="str">
        <f>MID(F:F,9,2)</f>
        <v>6C</v>
      </c>
      <c r="I55" s="115">
        <f>VLOOKUP($H:$H,$M$5:$N$11,2,FALSE)</f>
        <v>104.15</v>
      </c>
      <c r="J55" s="115">
        <f>VLOOKUP($H:$H,$M$5:$P$11,4,FALSE)</f>
        <v>124.98</v>
      </c>
      <c r="K55" s="33"/>
      <c r="L55" s="197">
        <f t="shared" si="0"/>
        <v>112.482</v>
      </c>
      <c r="R55" s="43"/>
      <c r="S55" s="212"/>
    </row>
    <row r="56" spans="1:19" ht="15.6">
      <c r="A56" s="72"/>
      <c r="B56" s="116" t="s">
        <v>2842</v>
      </c>
      <c r="C56" s="111" t="s">
        <v>3068</v>
      </c>
      <c r="D56" s="123" t="s">
        <v>2973</v>
      </c>
      <c r="E56" s="132"/>
      <c r="F56" s="133" t="s">
        <v>1341</v>
      </c>
      <c r="G56" s="128" t="str">
        <f t="shared" si="1"/>
        <v>4</v>
      </c>
      <c r="H56" s="133" t="str">
        <f>MID(F:F,9,2)</f>
        <v>4C</v>
      </c>
      <c r="I56" s="115">
        <f>VLOOKUP($H:$H,$M$5:$N$11,2,FALSE)</f>
        <v>70.82</v>
      </c>
      <c r="J56" s="115">
        <f>VLOOKUP($H:$H,$M$5:$P$11,4,FALSE)</f>
        <v>84.984</v>
      </c>
      <c r="K56" s="78"/>
      <c r="L56" s="197">
        <f t="shared" si="0"/>
        <v>76.48559999999999</v>
      </c>
      <c r="R56" s="43"/>
      <c r="S56" s="212"/>
    </row>
    <row r="57" spans="1:19" ht="15.6">
      <c r="A57" s="72"/>
      <c r="B57" s="116" t="s">
        <v>2842</v>
      </c>
      <c r="C57" s="111" t="s">
        <v>3069</v>
      </c>
      <c r="D57" s="123" t="s">
        <v>2973</v>
      </c>
      <c r="E57" s="132"/>
      <c r="F57" s="133" t="s">
        <v>1342</v>
      </c>
      <c r="G57" s="128" t="str">
        <f t="shared" si="1"/>
        <v>4</v>
      </c>
      <c r="H57" s="133" t="str">
        <f>MID(F:F,9,2)</f>
        <v>4C</v>
      </c>
      <c r="I57" s="115">
        <f>VLOOKUP($H:$H,$M$5:$N$11,2,FALSE)</f>
        <v>70.82</v>
      </c>
      <c r="J57" s="115">
        <f>VLOOKUP($H:$H,$M$5:$P$11,4,FALSE)</f>
        <v>84.984</v>
      </c>
      <c r="K57" s="78"/>
      <c r="L57" s="197">
        <f t="shared" si="0"/>
        <v>76.48559999999999</v>
      </c>
      <c r="R57" s="43"/>
      <c r="S57" s="212"/>
    </row>
    <row r="58" spans="1:19" ht="15.6">
      <c r="A58" s="72"/>
      <c r="B58" s="116" t="s">
        <v>484</v>
      </c>
      <c r="C58" s="111" t="s">
        <v>3904</v>
      </c>
      <c r="D58" s="123" t="s">
        <v>3905</v>
      </c>
      <c r="E58" s="135"/>
      <c r="F58" s="116" t="s">
        <v>4045</v>
      </c>
      <c r="G58" s="128" t="str">
        <f t="shared" si="1"/>
        <v>4</v>
      </c>
      <c r="H58" s="133" t="str">
        <f>MID(F:F,9,2)</f>
        <v>4C</v>
      </c>
      <c r="I58" s="115">
        <f>VLOOKUP($H:$H,$M$5:$N$11,2,FALSE)</f>
        <v>70.82</v>
      </c>
      <c r="J58" s="115">
        <f>VLOOKUP($H:$H,$M$5:$P$11,4,FALSE)</f>
        <v>84.984</v>
      </c>
      <c r="K58" s="78"/>
      <c r="L58" s="197">
        <f t="shared" si="0"/>
        <v>76.48559999999999</v>
      </c>
      <c r="R58" s="43"/>
      <c r="S58" s="212"/>
    </row>
    <row r="59" spans="1:19" ht="15.6">
      <c r="A59" s="72"/>
      <c r="B59" s="118" t="s">
        <v>484</v>
      </c>
      <c r="C59" s="119" t="s">
        <v>4091</v>
      </c>
      <c r="D59" s="119" t="s">
        <v>4080</v>
      </c>
      <c r="E59" s="135"/>
      <c r="F59" s="118" t="s">
        <v>4083</v>
      </c>
      <c r="G59" s="127" t="str">
        <f t="shared" si="1"/>
        <v>4</v>
      </c>
      <c r="H59" s="134" t="str">
        <f>MID(F:F,9,2)</f>
        <v>4C</v>
      </c>
      <c r="I59" s="122">
        <f>VLOOKUP($H:$H,$M$5:$N$11,2,FALSE)</f>
        <v>70.82</v>
      </c>
      <c r="J59" s="122">
        <f>VLOOKUP($H:$H,$M$5:$P$11,4,FALSE)</f>
        <v>84.984</v>
      </c>
      <c r="K59" s="78"/>
      <c r="L59" s="197">
        <f t="shared" si="0"/>
        <v>76.48559999999999</v>
      </c>
      <c r="R59" s="43"/>
      <c r="S59" s="212"/>
    </row>
    <row r="60" spans="1:19" ht="15.6">
      <c r="A60" s="72"/>
      <c r="B60" s="118" t="s">
        <v>484</v>
      </c>
      <c r="C60" s="119" t="s">
        <v>4092</v>
      </c>
      <c r="D60" s="119" t="s">
        <v>4084</v>
      </c>
      <c r="E60" s="135"/>
      <c r="F60" s="118" t="s">
        <v>4086</v>
      </c>
      <c r="G60" s="127" t="str">
        <f t="shared" si="1"/>
        <v>4</v>
      </c>
      <c r="H60" s="134" t="str">
        <f>MID(F:F,9,2)</f>
        <v>4C</v>
      </c>
      <c r="I60" s="122">
        <f>VLOOKUP($H:$H,$M$5:$N$11,2,FALSE)</f>
        <v>70.82</v>
      </c>
      <c r="J60" s="122">
        <f>VLOOKUP($H:$H,$M$5:$P$11,4,FALSE)</f>
        <v>84.984</v>
      </c>
      <c r="K60" s="78"/>
      <c r="L60" s="197">
        <f t="shared" si="0"/>
        <v>76.48559999999999</v>
      </c>
      <c r="R60" s="43"/>
      <c r="S60" s="212"/>
    </row>
    <row r="61" spans="1:19" ht="15.6">
      <c r="A61" s="72"/>
      <c r="B61" s="118" t="s">
        <v>484</v>
      </c>
      <c r="C61" s="119" t="s">
        <v>4093</v>
      </c>
      <c r="D61" s="119" t="s">
        <v>4087</v>
      </c>
      <c r="E61" s="135"/>
      <c r="F61" s="118" t="s">
        <v>4089</v>
      </c>
      <c r="G61" s="127" t="str">
        <f t="shared" si="1"/>
        <v>4</v>
      </c>
      <c r="H61" s="134" t="str">
        <f>MID(F:F,9,2)</f>
        <v>4C</v>
      </c>
      <c r="I61" s="122">
        <f>VLOOKUP($H:$H,$M$5:$N$11,2,FALSE)</f>
        <v>70.82</v>
      </c>
      <c r="J61" s="122">
        <f>VLOOKUP($H:$H,$M$5:$P$11,4,FALSE)</f>
        <v>84.984</v>
      </c>
      <c r="K61" s="78"/>
      <c r="L61" s="197">
        <f t="shared" si="0"/>
        <v>76.48559999999999</v>
      </c>
      <c r="R61" s="43"/>
      <c r="S61" s="212"/>
    </row>
    <row r="62" spans="1:19" ht="15.6">
      <c r="A62" s="72"/>
      <c r="B62" s="118" t="s">
        <v>484</v>
      </c>
      <c r="C62" s="119" t="s">
        <v>4489</v>
      </c>
      <c r="D62" s="119" t="s">
        <v>4490</v>
      </c>
      <c r="E62" s="135"/>
      <c r="F62" s="118" t="s">
        <v>4492</v>
      </c>
      <c r="G62" s="127" t="str">
        <f t="shared" si="1"/>
        <v>4</v>
      </c>
      <c r="H62" s="134" t="str">
        <f>MID(F:F,9,2)</f>
        <v>4C</v>
      </c>
      <c r="I62" s="122">
        <f>VLOOKUP($H:$H,$M$5:$N$11,2,FALSE)</f>
        <v>70.82</v>
      </c>
      <c r="J62" s="122">
        <f>VLOOKUP($H:$H,$M$5:$P$11,4,FALSE)</f>
        <v>84.984</v>
      </c>
      <c r="K62" s="78"/>
      <c r="L62" s="197">
        <f t="shared" si="0"/>
        <v>76.48559999999999</v>
      </c>
      <c r="R62" s="43"/>
      <c r="S62" s="212"/>
    </row>
    <row r="63" spans="1:19" ht="15.6">
      <c r="A63" s="72"/>
      <c r="B63" s="116" t="s">
        <v>484</v>
      </c>
      <c r="C63" s="111" t="s">
        <v>4094</v>
      </c>
      <c r="D63" s="123" t="s">
        <v>3603</v>
      </c>
      <c r="E63" s="135"/>
      <c r="F63" s="116" t="s">
        <v>4082</v>
      </c>
      <c r="G63" s="128" t="str">
        <f t="shared" si="1"/>
        <v>4</v>
      </c>
      <c r="H63" s="133" t="str">
        <f>MID(F:F,9,2)</f>
        <v>4C</v>
      </c>
      <c r="I63" s="115">
        <f>VLOOKUP($H:$H,$M$5:$N$11,2,FALSE)</f>
        <v>70.82</v>
      </c>
      <c r="J63" s="115">
        <f>VLOOKUP($H:$H,$M$5:$P$11,4,FALSE)</f>
        <v>84.984</v>
      </c>
      <c r="K63" s="78"/>
      <c r="L63" s="197">
        <f t="shared" si="0"/>
        <v>76.48559999999999</v>
      </c>
      <c r="R63" s="43"/>
      <c r="S63" s="212"/>
    </row>
    <row r="64" spans="1:19" ht="15.6">
      <c r="A64" s="35"/>
      <c r="B64" s="110" t="s">
        <v>2842</v>
      </c>
      <c r="C64" s="111" t="s">
        <v>3059</v>
      </c>
      <c r="D64" s="123" t="s">
        <v>638</v>
      </c>
      <c r="E64" s="132"/>
      <c r="F64" s="133" t="s">
        <v>1349</v>
      </c>
      <c r="G64" s="128" t="str">
        <f t="shared" si="1"/>
        <v>6</v>
      </c>
      <c r="H64" s="133" t="str">
        <f>MID(F:F,9,2)</f>
        <v>6C</v>
      </c>
      <c r="I64" s="115">
        <f>VLOOKUP($H:$H,$M$5:$N$11,2,FALSE)</f>
        <v>104.15</v>
      </c>
      <c r="J64" s="115">
        <f>VLOOKUP($H:$H,$M$5:$P$11,4,FALSE)</f>
        <v>124.98</v>
      </c>
      <c r="K64" s="33"/>
      <c r="L64" s="197">
        <f t="shared" si="0"/>
        <v>112.482</v>
      </c>
      <c r="R64" s="43"/>
      <c r="S64" s="212"/>
    </row>
    <row r="65" spans="1:19" ht="15.6">
      <c r="A65" s="35"/>
      <c r="B65" s="118" t="s">
        <v>484</v>
      </c>
      <c r="C65" s="119" t="s">
        <v>2861</v>
      </c>
      <c r="D65" s="119" t="s">
        <v>2862</v>
      </c>
      <c r="E65" s="135"/>
      <c r="F65" s="118" t="s">
        <v>4340</v>
      </c>
      <c r="G65" s="127" t="str">
        <f t="shared" si="1"/>
        <v>4</v>
      </c>
      <c r="H65" s="134" t="s">
        <v>4320</v>
      </c>
      <c r="I65" s="122">
        <f>VLOOKUP($H:$H,$M$5:$N$11,2,FALSE)</f>
        <v>70.82</v>
      </c>
      <c r="J65" s="122">
        <f>VLOOKUP($H:$H,$M$5:$P$11,4,FALSE)</f>
        <v>84.984</v>
      </c>
      <c r="K65" s="33"/>
      <c r="L65" s="197">
        <f t="shared" si="0"/>
        <v>76.48559999999999</v>
      </c>
      <c r="R65" s="43"/>
      <c r="S65" s="212"/>
    </row>
    <row r="66" spans="1:19" ht="15.6">
      <c r="A66" s="35"/>
      <c r="B66" s="118" t="s">
        <v>2842</v>
      </c>
      <c r="C66" s="119" t="s">
        <v>2996</v>
      </c>
      <c r="D66" s="119" t="s">
        <v>2997</v>
      </c>
      <c r="E66" s="132"/>
      <c r="F66" s="134" t="s">
        <v>1279</v>
      </c>
      <c r="G66" s="127" t="str">
        <f t="shared" si="1"/>
        <v>4</v>
      </c>
      <c r="H66" s="134" t="str">
        <f>MID(F:F,9,2)</f>
        <v>4C</v>
      </c>
      <c r="I66" s="122">
        <f>VLOOKUP($H:$H,$M$5:$N$11,2,FALSE)</f>
        <v>70.82</v>
      </c>
      <c r="J66" s="122">
        <f>VLOOKUP($H:$H,$M$5:$P$11,4,FALSE)</f>
        <v>84.984</v>
      </c>
      <c r="K66" s="33"/>
      <c r="L66" s="197">
        <f t="shared" si="0"/>
        <v>76.48559999999999</v>
      </c>
      <c r="R66" s="43"/>
      <c r="S66" s="212"/>
    </row>
    <row r="67" spans="1:19" ht="15.6">
      <c r="A67" s="35"/>
      <c r="B67" s="110" t="s">
        <v>2842</v>
      </c>
      <c r="C67" s="111" t="s">
        <v>2843</v>
      </c>
      <c r="D67" s="123" t="s">
        <v>639</v>
      </c>
      <c r="E67" s="132"/>
      <c r="F67" s="133" t="s">
        <v>1350</v>
      </c>
      <c r="G67" s="128" t="str">
        <f t="shared" si="1"/>
        <v>6</v>
      </c>
      <c r="H67" s="133" t="str">
        <f>MID(F:F,9,2)</f>
        <v>6C</v>
      </c>
      <c r="I67" s="115">
        <f>VLOOKUP($H:$H,$M$5:$N$11,2,FALSE)</f>
        <v>104.15</v>
      </c>
      <c r="J67" s="115">
        <f>VLOOKUP($H:$H,$M$5:$P$11,4,FALSE)</f>
        <v>124.98</v>
      </c>
      <c r="K67" s="33"/>
      <c r="L67" s="197">
        <f t="shared" si="0"/>
        <v>112.482</v>
      </c>
      <c r="R67" s="43"/>
      <c r="S67" s="212"/>
    </row>
    <row r="68" spans="1:19" ht="15.6">
      <c r="A68" s="35"/>
      <c r="B68" s="116" t="s">
        <v>2842</v>
      </c>
      <c r="C68" s="111" t="s">
        <v>421</v>
      </c>
      <c r="D68" s="123" t="s">
        <v>422</v>
      </c>
      <c r="E68" s="132"/>
      <c r="F68" s="133" t="s">
        <v>256</v>
      </c>
      <c r="G68" s="128" t="str">
        <f t="shared" si="1"/>
        <v>6</v>
      </c>
      <c r="H68" s="133" t="str">
        <f>MID(F:F,9,2)</f>
        <v>6C</v>
      </c>
      <c r="I68" s="115">
        <f>VLOOKUP($H:$H,$M$5:$N$11,2,FALSE)</f>
        <v>104.15</v>
      </c>
      <c r="J68" s="115">
        <f>VLOOKUP($H:$H,$M$5:$P$11,4,FALSE)</f>
        <v>124.98</v>
      </c>
      <c r="K68" s="33"/>
      <c r="L68" s="197">
        <f t="shared" si="0"/>
        <v>112.482</v>
      </c>
      <c r="R68" s="43"/>
      <c r="S68" s="212"/>
    </row>
    <row r="69" spans="1:19" ht="15.6">
      <c r="A69" s="35"/>
      <c r="B69" s="116" t="s">
        <v>2842</v>
      </c>
      <c r="C69" s="111" t="s">
        <v>1058</v>
      </c>
      <c r="D69" s="123" t="s">
        <v>1059</v>
      </c>
      <c r="E69" s="132"/>
      <c r="F69" s="133" t="s">
        <v>1351</v>
      </c>
      <c r="G69" s="128" t="str">
        <f t="shared" si="1"/>
        <v>6</v>
      </c>
      <c r="H69" s="133" t="str">
        <f>MID(F:F,9,2)</f>
        <v>6C</v>
      </c>
      <c r="I69" s="115">
        <f>VLOOKUP($H:$H,$M$5:$N$11,2,FALSE)</f>
        <v>104.15</v>
      </c>
      <c r="J69" s="115">
        <f>VLOOKUP($H:$H,$M$5:$P$11,4,FALSE)</f>
        <v>124.98</v>
      </c>
      <c r="K69" s="33"/>
      <c r="L69" s="197">
        <f aca="true" t="shared" si="3" ref="L69:L132">J69*0.9</f>
        <v>112.482</v>
      </c>
      <c r="R69" s="43"/>
      <c r="S69" s="212"/>
    </row>
    <row r="70" spans="1:19" ht="15.6">
      <c r="A70" s="35"/>
      <c r="B70" s="110" t="s">
        <v>2842</v>
      </c>
      <c r="C70" s="111" t="s">
        <v>3040</v>
      </c>
      <c r="D70" s="123" t="s">
        <v>2812</v>
      </c>
      <c r="E70" s="132"/>
      <c r="F70" s="133" t="s">
        <v>1354</v>
      </c>
      <c r="G70" s="128" t="str">
        <f aca="true" t="shared" si="4" ref="G70:G133">LEFT(H70,1)</f>
        <v>4</v>
      </c>
      <c r="H70" s="133" t="str">
        <f>MID(F:F,9,2)</f>
        <v>4C</v>
      </c>
      <c r="I70" s="115">
        <f>VLOOKUP($H:$H,$M$5:$N$11,2,FALSE)</f>
        <v>70.82</v>
      </c>
      <c r="J70" s="115">
        <f>VLOOKUP($H:$H,$M$5:$P$11,4,FALSE)</f>
        <v>84.984</v>
      </c>
      <c r="K70" s="33"/>
      <c r="L70" s="197">
        <f t="shared" si="3"/>
        <v>76.48559999999999</v>
      </c>
      <c r="R70" s="43"/>
      <c r="S70" s="212"/>
    </row>
    <row r="71" spans="1:19" ht="15.6">
      <c r="A71" s="35"/>
      <c r="B71" s="116" t="s">
        <v>2842</v>
      </c>
      <c r="C71" s="111" t="s">
        <v>2189</v>
      </c>
      <c r="D71" s="123" t="s">
        <v>444</v>
      </c>
      <c r="E71" s="132"/>
      <c r="F71" s="133" t="s">
        <v>1344</v>
      </c>
      <c r="G71" s="128" t="str">
        <f t="shared" si="4"/>
        <v>4</v>
      </c>
      <c r="H71" s="133" t="str">
        <f>MID(F:F,9,2)</f>
        <v>4C</v>
      </c>
      <c r="I71" s="115">
        <f>VLOOKUP($H:$H,$M$5:$N$11,2,FALSE)</f>
        <v>70.82</v>
      </c>
      <c r="J71" s="115">
        <f>VLOOKUP($H:$H,$M$5:$P$11,4,FALSE)</f>
        <v>84.984</v>
      </c>
      <c r="K71" s="33"/>
      <c r="L71" s="197">
        <f t="shared" si="3"/>
        <v>76.48559999999999</v>
      </c>
      <c r="R71" s="43"/>
      <c r="S71" s="212"/>
    </row>
    <row r="72" spans="1:19" ht="15.6">
      <c r="A72" s="35"/>
      <c r="B72" s="116" t="s">
        <v>2842</v>
      </c>
      <c r="C72" s="111" t="s">
        <v>3786</v>
      </c>
      <c r="D72" s="123" t="s">
        <v>444</v>
      </c>
      <c r="E72" s="132"/>
      <c r="F72" s="133" t="s">
        <v>1343</v>
      </c>
      <c r="G72" s="128" t="str">
        <f t="shared" si="4"/>
        <v>4</v>
      </c>
      <c r="H72" s="133" t="str">
        <f>MID(F:F,9,2)</f>
        <v>4C</v>
      </c>
      <c r="I72" s="115">
        <f>VLOOKUP($H:$H,$M$5:$N$11,2,FALSE)</f>
        <v>70.82</v>
      </c>
      <c r="J72" s="115">
        <f>VLOOKUP($H:$H,$M$5:$P$11,4,FALSE)</f>
        <v>84.984</v>
      </c>
      <c r="K72" s="33"/>
      <c r="L72" s="197">
        <f t="shared" si="3"/>
        <v>76.48559999999999</v>
      </c>
      <c r="R72" s="43"/>
      <c r="S72" s="212"/>
    </row>
    <row r="73" spans="1:19" ht="15.6">
      <c r="A73" s="35"/>
      <c r="B73" s="116" t="s">
        <v>2842</v>
      </c>
      <c r="C73" s="111" t="s">
        <v>635</v>
      </c>
      <c r="D73" s="123" t="s">
        <v>636</v>
      </c>
      <c r="E73" s="132"/>
      <c r="F73" s="133" t="s">
        <v>3938</v>
      </c>
      <c r="G73" s="128" t="str">
        <f t="shared" si="4"/>
        <v>4</v>
      </c>
      <c r="H73" s="133" t="str">
        <f>MID(F:F,9,2)</f>
        <v>4C</v>
      </c>
      <c r="I73" s="115">
        <f>VLOOKUP($H:$H,$M$5:$N$11,2,FALSE)</f>
        <v>70.82</v>
      </c>
      <c r="J73" s="115">
        <f>VLOOKUP($H:$H,$M$5:$P$11,4,FALSE)</f>
        <v>84.984</v>
      </c>
      <c r="K73" s="33"/>
      <c r="L73" s="197">
        <f t="shared" si="3"/>
        <v>76.48559999999999</v>
      </c>
      <c r="R73" s="43"/>
      <c r="S73" s="212"/>
    </row>
    <row r="74" spans="1:19" ht="15.6">
      <c r="A74" s="35"/>
      <c r="B74" s="116" t="s">
        <v>2842</v>
      </c>
      <c r="C74" s="111" t="s">
        <v>938</v>
      </c>
      <c r="D74" s="123" t="s">
        <v>636</v>
      </c>
      <c r="E74" s="132"/>
      <c r="F74" s="133" t="s">
        <v>1345</v>
      </c>
      <c r="G74" s="128" t="str">
        <f t="shared" si="4"/>
        <v>4</v>
      </c>
      <c r="H74" s="133" t="str">
        <f>MID(F:F,9,2)</f>
        <v>4C</v>
      </c>
      <c r="I74" s="115">
        <f>VLOOKUP($H:$H,$M$5:$N$11,2,FALSE)</f>
        <v>70.82</v>
      </c>
      <c r="J74" s="115">
        <f>VLOOKUP($H:$H,$M$5:$P$11,4,FALSE)</f>
        <v>84.984</v>
      </c>
      <c r="K74" s="33"/>
      <c r="L74" s="197">
        <f t="shared" si="3"/>
        <v>76.48559999999999</v>
      </c>
      <c r="R74" s="43"/>
      <c r="S74" s="212"/>
    </row>
    <row r="75" spans="1:19" ht="15.6">
      <c r="A75" s="35"/>
      <c r="B75" s="110" t="s">
        <v>2842</v>
      </c>
      <c r="C75" s="111" t="s">
        <v>2782</v>
      </c>
      <c r="D75" s="123" t="s">
        <v>2783</v>
      </c>
      <c r="E75" s="132"/>
      <c r="F75" s="133" t="s">
        <v>1346</v>
      </c>
      <c r="G75" s="128" t="str">
        <f t="shared" si="4"/>
        <v>4</v>
      </c>
      <c r="H75" s="133" t="str">
        <f>MID(F:F,9,2)</f>
        <v>4C</v>
      </c>
      <c r="I75" s="115">
        <f>VLOOKUP($H:$H,$M$5:$N$11,2,FALSE)</f>
        <v>70.82</v>
      </c>
      <c r="J75" s="115">
        <f>VLOOKUP($H:$H,$M$5:$P$11,4,FALSE)</f>
        <v>84.984</v>
      </c>
      <c r="K75" s="33"/>
      <c r="L75" s="197">
        <f t="shared" si="3"/>
        <v>76.48559999999999</v>
      </c>
      <c r="R75" s="43"/>
      <c r="S75" s="212"/>
    </row>
    <row r="76" spans="1:19" ht="15.6">
      <c r="A76" s="35"/>
      <c r="B76" s="110" t="s">
        <v>2842</v>
      </c>
      <c r="C76" s="111" t="s">
        <v>2785</v>
      </c>
      <c r="D76" s="123" t="s">
        <v>3016</v>
      </c>
      <c r="E76" s="132"/>
      <c r="F76" s="133" t="s">
        <v>1348</v>
      </c>
      <c r="G76" s="128" t="str">
        <f t="shared" si="4"/>
        <v>4</v>
      </c>
      <c r="H76" s="133" t="str">
        <f>MID(F:F,9,2)</f>
        <v>4C</v>
      </c>
      <c r="I76" s="115">
        <f>VLOOKUP($H:$H,$M$5:$N$11,2,FALSE)</f>
        <v>70.82</v>
      </c>
      <c r="J76" s="115">
        <f>VLOOKUP($H:$H,$M$5:$P$11,4,FALSE)</f>
        <v>84.984</v>
      </c>
      <c r="K76" s="33"/>
      <c r="L76" s="197">
        <f t="shared" si="3"/>
        <v>76.48559999999999</v>
      </c>
      <c r="R76" s="43"/>
      <c r="S76" s="212"/>
    </row>
    <row r="77" spans="1:19" ht="15.6">
      <c r="A77" s="35"/>
      <c r="B77" s="110" t="s">
        <v>2842</v>
      </c>
      <c r="C77" s="111" t="s">
        <v>3191</v>
      </c>
      <c r="D77" s="123">
        <v>1981</v>
      </c>
      <c r="E77" s="132"/>
      <c r="F77" s="133" t="s">
        <v>154</v>
      </c>
      <c r="G77" s="128" t="str">
        <f t="shared" si="4"/>
        <v>4</v>
      </c>
      <c r="H77" s="133" t="str">
        <f>MID(F:F,9,2)</f>
        <v>4C</v>
      </c>
      <c r="I77" s="115">
        <f>VLOOKUP($H:$H,$M$5:$N$11,2,FALSE)</f>
        <v>70.82</v>
      </c>
      <c r="J77" s="115">
        <f>VLOOKUP($H:$H,$M$5:$P$11,4,FALSE)</f>
        <v>84.984</v>
      </c>
      <c r="K77" s="33"/>
      <c r="L77" s="197">
        <f t="shared" si="3"/>
        <v>76.48559999999999</v>
      </c>
      <c r="R77" s="43"/>
      <c r="S77" s="212"/>
    </row>
    <row r="78" spans="1:19" ht="15.6">
      <c r="A78" s="35"/>
      <c r="B78" s="116" t="s">
        <v>2842</v>
      </c>
      <c r="C78" s="111" t="s">
        <v>3298</v>
      </c>
      <c r="D78" s="123" t="s">
        <v>4143</v>
      </c>
      <c r="E78" s="132"/>
      <c r="F78" s="133" t="s">
        <v>155</v>
      </c>
      <c r="G78" s="128" t="str">
        <f t="shared" si="4"/>
        <v>6</v>
      </c>
      <c r="H78" s="133" t="str">
        <f>MID(F:F,9,2)</f>
        <v>6C</v>
      </c>
      <c r="I78" s="115">
        <f>VLOOKUP($H:$H,$M$5:$N$11,2,FALSE)</f>
        <v>104.15</v>
      </c>
      <c r="J78" s="115">
        <f>VLOOKUP($H:$H,$M$5:$P$11,4,FALSE)</f>
        <v>124.98</v>
      </c>
      <c r="K78" s="33"/>
      <c r="L78" s="197">
        <f t="shared" si="3"/>
        <v>112.482</v>
      </c>
      <c r="R78" s="43"/>
      <c r="S78" s="212"/>
    </row>
    <row r="79" spans="1:19" ht="15.6">
      <c r="A79" s="35"/>
      <c r="B79" s="118" t="s">
        <v>484</v>
      </c>
      <c r="C79" s="119" t="s">
        <v>3776</v>
      </c>
      <c r="D79" s="119" t="s">
        <v>4142</v>
      </c>
      <c r="E79" s="132"/>
      <c r="F79" s="134" t="s">
        <v>3778</v>
      </c>
      <c r="G79" s="127" t="str">
        <f t="shared" si="4"/>
        <v>4</v>
      </c>
      <c r="H79" s="134" t="str">
        <f>MID(F:F,9,2)</f>
        <v>4C</v>
      </c>
      <c r="I79" s="122">
        <f>VLOOKUP($H:$H,$M$5:$N$11,2,FALSE)</f>
        <v>70.82</v>
      </c>
      <c r="J79" s="122">
        <f>VLOOKUP($H:$H,$M$5:$P$11,4,FALSE)</f>
        <v>84.984</v>
      </c>
      <c r="K79" s="33"/>
      <c r="L79" s="197">
        <f t="shared" si="3"/>
        <v>76.48559999999999</v>
      </c>
      <c r="R79" s="43"/>
      <c r="S79" s="212"/>
    </row>
    <row r="80" spans="1:19" ht="15.6">
      <c r="A80" s="35"/>
      <c r="B80" s="118" t="s">
        <v>484</v>
      </c>
      <c r="C80" s="119" t="s">
        <v>4335</v>
      </c>
      <c r="D80" s="119" t="s">
        <v>4336</v>
      </c>
      <c r="E80" s="132"/>
      <c r="F80" s="134" t="s">
        <v>4536</v>
      </c>
      <c r="G80" s="127" t="str">
        <f t="shared" si="4"/>
        <v>4</v>
      </c>
      <c r="H80" s="134" t="str">
        <f>MID(F:F,9,2)</f>
        <v>4C</v>
      </c>
      <c r="I80" s="122">
        <f>VLOOKUP($H:$H,$M$5:$N$11,2,FALSE)</f>
        <v>70.82</v>
      </c>
      <c r="J80" s="122">
        <f>VLOOKUP($H:$H,$M$5:$P$11,4,FALSE)</f>
        <v>84.984</v>
      </c>
      <c r="K80" s="33"/>
      <c r="L80" s="197">
        <f t="shared" si="3"/>
        <v>76.48559999999999</v>
      </c>
      <c r="R80" s="43"/>
      <c r="S80" s="212"/>
    </row>
    <row r="81" spans="1:19" ht="15.6">
      <c r="A81" s="35"/>
      <c r="B81" s="118" t="s">
        <v>484</v>
      </c>
      <c r="C81" s="119" t="s">
        <v>4395</v>
      </c>
      <c r="D81" s="119" t="s">
        <v>4374</v>
      </c>
      <c r="E81" s="132"/>
      <c r="F81" s="134" t="s">
        <v>4396</v>
      </c>
      <c r="G81" s="127" t="str">
        <f t="shared" si="4"/>
        <v>4</v>
      </c>
      <c r="H81" s="134" t="str">
        <f>MID(F:F,9,2)</f>
        <v>4C</v>
      </c>
      <c r="I81" s="122">
        <f>VLOOKUP($H:$H,$M$5:$N$11,2,FALSE)</f>
        <v>70.82</v>
      </c>
      <c r="J81" s="122">
        <f>VLOOKUP($H:$H,$M$5:$P$11,4,FALSE)</f>
        <v>84.984</v>
      </c>
      <c r="K81" s="33"/>
      <c r="L81" s="197">
        <f t="shared" si="3"/>
        <v>76.48559999999999</v>
      </c>
      <c r="R81" s="43"/>
      <c r="S81" s="212"/>
    </row>
    <row r="82" spans="1:19" ht="15.6">
      <c r="A82" s="35"/>
      <c r="B82" s="118" t="s">
        <v>2842</v>
      </c>
      <c r="C82" s="119" t="s">
        <v>385</v>
      </c>
      <c r="D82" s="119" t="s">
        <v>2763</v>
      </c>
      <c r="E82" s="132"/>
      <c r="F82" s="134" t="s">
        <v>2764</v>
      </c>
      <c r="G82" s="127" t="str">
        <f t="shared" si="4"/>
        <v>4</v>
      </c>
      <c r="H82" s="134" t="str">
        <f>MID(F:F,9,2)</f>
        <v>4C</v>
      </c>
      <c r="I82" s="122">
        <f>VLOOKUP($H:$H,$M$5:$N$11,2,FALSE)</f>
        <v>70.82</v>
      </c>
      <c r="J82" s="122">
        <f>VLOOKUP($H:$H,$M$5:$P$11,4,FALSE)</f>
        <v>84.984</v>
      </c>
      <c r="K82" s="33"/>
      <c r="L82" s="197">
        <f t="shared" si="3"/>
        <v>76.48559999999999</v>
      </c>
      <c r="R82" s="43"/>
      <c r="S82" s="212"/>
    </row>
    <row r="83" spans="1:19" ht="15.6">
      <c r="A83" s="35"/>
      <c r="B83" s="110" t="s">
        <v>2842</v>
      </c>
      <c r="C83" s="111" t="s">
        <v>4095</v>
      </c>
      <c r="D83" s="123" t="s">
        <v>998</v>
      </c>
      <c r="E83" s="132"/>
      <c r="F83" s="133" t="s">
        <v>257</v>
      </c>
      <c r="G83" s="128" t="str">
        <f t="shared" si="4"/>
        <v>4</v>
      </c>
      <c r="H83" s="133" t="str">
        <f>MID(F:F,9,2)</f>
        <v>4C</v>
      </c>
      <c r="I83" s="115">
        <f>VLOOKUP($H:$H,$M$5:$N$11,2,FALSE)</f>
        <v>70.82</v>
      </c>
      <c r="J83" s="115">
        <f>VLOOKUP($H:$H,$M$5:$P$11,4,FALSE)</f>
        <v>84.984</v>
      </c>
      <c r="K83" s="33"/>
      <c r="L83" s="197">
        <f t="shared" si="3"/>
        <v>76.48559999999999</v>
      </c>
      <c r="R83" s="43"/>
      <c r="S83" s="212"/>
    </row>
    <row r="84" spans="1:19" ht="15.6">
      <c r="A84" s="35"/>
      <c r="B84" s="118" t="s">
        <v>2842</v>
      </c>
      <c r="C84" s="119" t="s">
        <v>4095</v>
      </c>
      <c r="D84" s="119" t="s">
        <v>2778</v>
      </c>
      <c r="E84" s="132"/>
      <c r="F84" s="134" t="s">
        <v>1280</v>
      </c>
      <c r="G84" s="127" t="str">
        <f t="shared" si="4"/>
        <v>4</v>
      </c>
      <c r="H84" s="134" t="str">
        <f>MID(F:F,9,2)</f>
        <v>4C</v>
      </c>
      <c r="I84" s="122">
        <f>VLOOKUP($H:$H,$M$5:$N$11,2,FALSE)</f>
        <v>70.82</v>
      </c>
      <c r="J84" s="122">
        <f>VLOOKUP($H:$H,$M$5:$P$11,4,FALSE)</f>
        <v>84.984</v>
      </c>
      <c r="K84" s="33"/>
      <c r="L84" s="197">
        <f t="shared" si="3"/>
        <v>76.48559999999999</v>
      </c>
      <c r="R84" s="43"/>
      <c r="S84" s="212"/>
    </row>
    <row r="85" spans="1:19" ht="15.6">
      <c r="A85" s="35"/>
      <c r="B85" s="116" t="s">
        <v>484</v>
      </c>
      <c r="C85" s="111" t="s">
        <v>4096</v>
      </c>
      <c r="D85" s="123" t="s">
        <v>4279</v>
      </c>
      <c r="E85" s="135"/>
      <c r="F85" s="116" t="s">
        <v>4044</v>
      </c>
      <c r="G85" s="128" t="str">
        <f t="shared" si="4"/>
        <v>4</v>
      </c>
      <c r="H85" s="133" t="str">
        <f>MID(F:F,9,2)</f>
        <v>4C</v>
      </c>
      <c r="I85" s="115">
        <f>VLOOKUP($H:$H,$M$5:$N$11,2,FALSE)</f>
        <v>70.82</v>
      </c>
      <c r="J85" s="115">
        <f>VLOOKUP($H:$H,$M$5:$P$11,4,FALSE)</f>
        <v>84.984</v>
      </c>
      <c r="K85" s="33"/>
      <c r="L85" s="197">
        <f t="shared" si="3"/>
        <v>76.48559999999999</v>
      </c>
      <c r="R85" s="43"/>
      <c r="S85" s="212"/>
    </row>
    <row r="86" spans="1:19" ht="15.6">
      <c r="A86" s="21"/>
      <c r="B86" s="116" t="s">
        <v>484</v>
      </c>
      <c r="C86" s="111" t="s">
        <v>4097</v>
      </c>
      <c r="D86" s="123" t="s">
        <v>4279</v>
      </c>
      <c r="E86" s="135"/>
      <c r="F86" s="116" t="s">
        <v>3825</v>
      </c>
      <c r="G86" s="128" t="str">
        <f t="shared" si="4"/>
        <v>4</v>
      </c>
      <c r="H86" s="133" t="str">
        <f>MID(F:F,9,2)</f>
        <v>4C</v>
      </c>
      <c r="I86" s="115">
        <f>VLOOKUP($H:$H,$M$5:$N$11,2,FALSE)</f>
        <v>70.82</v>
      </c>
      <c r="J86" s="115">
        <f>VLOOKUP($H:$H,$M$5:$P$11,4,FALSE)</f>
        <v>84.984</v>
      </c>
      <c r="K86" s="23"/>
      <c r="L86" s="197">
        <f t="shared" si="3"/>
        <v>76.48559999999999</v>
      </c>
      <c r="R86" s="43"/>
      <c r="S86" s="212"/>
    </row>
    <row r="87" spans="1:19" ht="15.6">
      <c r="A87" s="35"/>
      <c r="B87" s="116" t="s">
        <v>2842</v>
      </c>
      <c r="C87" s="111" t="s">
        <v>2811</v>
      </c>
      <c r="D87" s="123" t="s">
        <v>93</v>
      </c>
      <c r="E87" s="132"/>
      <c r="F87" s="133" t="s">
        <v>157</v>
      </c>
      <c r="G87" s="128" t="str">
        <f t="shared" si="4"/>
        <v>6</v>
      </c>
      <c r="H87" s="133" t="str">
        <f>MID(F:F,9,2)</f>
        <v>6C</v>
      </c>
      <c r="I87" s="115">
        <f>VLOOKUP($H:$H,$M$5:$N$11,2,FALSE)</f>
        <v>104.15</v>
      </c>
      <c r="J87" s="115">
        <f>VLOOKUP($H:$H,$M$5:$P$11,4,FALSE)</f>
        <v>124.98</v>
      </c>
      <c r="K87" s="33"/>
      <c r="L87" s="197">
        <f t="shared" si="3"/>
        <v>112.482</v>
      </c>
      <c r="R87" s="43"/>
      <c r="S87" s="212"/>
    </row>
    <row r="88" spans="1:19" ht="15.6">
      <c r="A88" s="35"/>
      <c r="B88" s="118" t="s">
        <v>484</v>
      </c>
      <c r="C88" s="119" t="s">
        <v>3764</v>
      </c>
      <c r="D88" s="119" t="s">
        <v>3763</v>
      </c>
      <c r="E88" s="132"/>
      <c r="F88" s="134" t="s">
        <v>3766</v>
      </c>
      <c r="G88" s="127" t="str">
        <f t="shared" si="4"/>
        <v>4</v>
      </c>
      <c r="H88" s="134" t="str">
        <f>MID(F:F,9,2)</f>
        <v>4C</v>
      </c>
      <c r="I88" s="122">
        <f>VLOOKUP($H:$H,$M$5:$N$11,2,FALSE)</f>
        <v>70.82</v>
      </c>
      <c r="J88" s="122">
        <f>VLOOKUP($H:$H,$M$5:$P$11,4,FALSE)</f>
        <v>84.984</v>
      </c>
      <c r="K88" s="33"/>
      <c r="L88" s="197">
        <f t="shared" si="3"/>
        <v>76.48559999999999</v>
      </c>
      <c r="R88" s="43"/>
      <c r="S88" s="212"/>
    </row>
    <row r="89" spans="1:19" ht="15.6">
      <c r="A89" s="35"/>
      <c r="B89" s="110" t="s">
        <v>2842</v>
      </c>
      <c r="C89" s="111" t="s">
        <v>3044</v>
      </c>
      <c r="D89" s="123" t="s">
        <v>2873</v>
      </c>
      <c r="E89" s="132"/>
      <c r="F89" s="133" t="s">
        <v>1355</v>
      </c>
      <c r="G89" s="128" t="str">
        <f t="shared" si="4"/>
        <v>4</v>
      </c>
      <c r="H89" s="133" t="str">
        <f>MID(F:F,9,2)</f>
        <v>4C</v>
      </c>
      <c r="I89" s="115">
        <f>VLOOKUP($H:$H,$M$5:$N$11,2,FALSE)</f>
        <v>70.82</v>
      </c>
      <c r="J89" s="115">
        <f>VLOOKUP($H:$H,$M$5:$P$11,4,FALSE)</f>
        <v>84.984</v>
      </c>
      <c r="K89" s="33"/>
      <c r="L89" s="197">
        <f t="shared" si="3"/>
        <v>76.48559999999999</v>
      </c>
      <c r="R89" s="43"/>
      <c r="S89" s="212"/>
    </row>
    <row r="90" spans="1:19" ht="15.6">
      <c r="A90" s="35"/>
      <c r="B90" s="110" t="s">
        <v>484</v>
      </c>
      <c r="C90" s="111" t="s">
        <v>4498</v>
      </c>
      <c r="D90" s="123" t="s">
        <v>4344</v>
      </c>
      <c r="E90" s="135"/>
      <c r="F90" s="110" t="s">
        <v>4507</v>
      </c>
      <c r="G90" s="128" t="str">
        <f t="shared" si="4"/>
        <v>4</v>
      </c>
      <c r="H90" s="133" t="str">
        <f>MID(F:F,9,2)</f>
        <v>4C</v>
      </c>
      <c r="I90" s="115">
        <f>VLOOKUP($H:$H,$M$5:$N$11,2,FALSE)</f>
        <v>70.82</v>
      </c>
      <c r="J90" s="115">
        <f>VLOOKUP($H:$H,$M$5:$P$11,4,FALSE)</f>
        <v>84.984</v>
      </c>
      <c r="K90" s="33"/>
      <c r="L90" s="197">
        <f t="shared" si="3"/>
        <v>76.48559999999999</v>
      </c>
      <c r="R90" s="43"/>
      <c r="S90" s="212"/>
    </row>
    <row r="91" spans="1:19" ht="15.6">
      <c r="A91" s="35"/>
      <c r="B91" s="110" t="s">
        <v>4500</v>
      </c>
      <c r="C91" s="111" t="s">
        <v>4521</v>
      </c>
      <c r="D91" s="123" t="s">
        <v>4446</v>
      </c>
      <c r="E91" s="135"/>
      <c r="F91" s="110" t="s">
        <v>4508</v>
      </c>
      <c r="G91" s="128" t="str">
        <f t="shared" si="4"/>
        <v>4</v>
      </c>
      <c r="H91" s="133" t="str">
        <f>MID(F:F,9,2)</f>
        <v>4C</v>
      </c>
      <c r="I91" s="115">
        <f>VLOOKUP($H:$H,$M$5:$N$11,2,FALSE)</f>
        <v>70.82</v>
      </c>
      <c r="J91" s="115">
        <f>VLOOKUP($H:$H,$M$5:$P$11,4,FALSE)</f>
        <v>84.984</v>
      </c>
      <c r="K91" s="33"/>
      <c r="L91" s="197">
        <f t="shared" si="3"/>
        <v>76.48559999999999</v>
      </c>
      <c r="R91" s="43"/>
      <c r="S91" s="212"/>
    </row>
    <row r="92" spans="1:19" ht="15.6">
      <c r="A92" s="35"/>
      <c r="B92" s="110" t="s">
        <v>484</v>
      </c>
      <c r="C92" s="111" t="s">
        <v>4558</v>
      </c>
      <c r="D92" s="123" t="s">
        <v>3919</v>
      </c>
      <c r="E92" s="135"/>
      <c r="F92" s="110" t="s">
        <v>4561</v>
      </c>
      <c r="G92" s="128" t="str">
        <f t="shared" si="4"/>
        <v>4</v>
      </c>
      <c r="H92" s="133" t="str">
        <f>MID(F:F,9,2)</f>
        <v>4C</v>
      </c>
      <c r="I92" s="115">
        <f>VLOOKUP($H:$H,$M$5:$N$11,2,FALSE)</f>
        <v>70.82</v>
      </c>
      <c r="J92" s="115">
        <f>VLOOKUP($H:$H,$M$5:$P$11,4,FALSE)</f>
        <v>84.984</v>
      </c>
      <c r="K92" s="33"/>
      <c r="L92" s="197">
        <f t="shared" si="3"/>
        <v>76.48559999999999</v>
      </c>
      <c r="R92" s="43"/>
      <c r="S92" s="212"/>
    </row>
    <row r="93" spans="1:19" ht="15.6">
      <c r="A93" s="35"/>
      <c r="B93" s="110" t="s">
        <v>484</v>
      </c>
      <c r="C93" s="111" t="s">
        <v>4606</v>
      </c>
      <c r="D93" s="123" t="s">
        <v>4104</v>
      </c>
      <c r="E93" s="135"/>
      <c r="F93" s="110" t="s">
        <v>4509</v>
      </c>
      <c r="G93" s="128" t="str">
        <f t="shared" si="4"/>
        <v>4</v>
      </c>
      <c r="H93" s="133" t="str">
        <f>MID(F:F,9,2)</f>
        <v>4C</v>
      </c>
      <c r="I93" s="115">
        <f>VLOOKUP($H:$H,$M$5:$N$11,2,FALSE)</f>
        <v>70.82</v>
      </c>
      <c r="J93" s="115">
        <f>VLOOKUP($H:$H,$M$5:$P$11,4,FALSE)</f>
        <v>84.984</v>
      </c>
      <c r="K93" s="33"/>
      <c r="L93" s="197">
        <f t="shared" si="3"/>
        <v>76.48559999999999</v>
      </c>
      <c r="R93" s="43"/>
      <c r="S93" s="212"/>
    </row>
    <row r="94" spans="1:19" ht="15.6">
      <c r="A94" s="35"/>
      <c r="B94" s="110" t="s">
        <v>484</v>
      </c>
      <c r="C94" s="111" t="s">
        <v>4607</v>
      </c>
      <c r="D94" s="123" t="s">
        <v>4608</v>
      </c>
      <c r="E94" s="135"/>
      <c r="F94" s="110" t="s">
        <v>4609</v>
      </c>
      <c r="G94" s="128" t="str">
        <f t="shared" si="4"/>
        <v>4</v>
      </c>
      <c r="H94" s="133" t="str">
        <f>MID(F:F,9,2)</f>
        <v>4C</v>
      </c>
      <c r="I94" s="115">
        <f>VLOOKUP($H:$H,$M$5:$N$11,2,FALSE)</f>
        <v>70.82</v>
      </c>
      <c r="J94" s="115">
        <f>VLOOKUP($H:$H,$M$5:$P$11,4,FALSE)</f>
        <v>84.984</v>
      </c>
      <c r="K94" s="33"/>
      <c r="L94" s="197">
        <f t="shared" si="3"/>
        <v>76.48559999999999</v>
      </c>
      <c r="R94" s="43"/>
      <c r="S94" s="212"/>
    </row>
    <row r="95" spans="1:19" ht="15.6">
      <c r="A95" s="35"/>
      <c r="B95" s="110" t="s">
        <v>484</v>
      </c>
      <c r="C95" s="111" t="s">
        <v>4503</v>
      </c>
      <c r="D95" s="123" t="s">
        <v>4344</v>
      </c>
      <c r="E95" s="135"/>
      <c r="F95" s="110" t="s">
        <v>4510</v>
      </c>
      <c r="G95" s="128" t="str">
        <f t="shared" si="4"/>
        <v>4</v>
      </c>
      <c r="H95" s="133" t="str">
        <f>MID(F:F,9,2)</f>
        <v>4C</v>
      </c>
      <c r="I95" s="115">
        <f>VLOOKUP($H:$H,$M$5:$N$11,2,FALSE)</f>
        <v>70.82</v>
      </c>
      <c r="J95" s="115">
        <f>VLOOKUP($H:$H,$M$5:$P$11,4,FALSE)</f>
        <v>84.984</v>
      </c>
      <c r="K95" s="33"/>
      <c r="L95" s="197">
        <f t="shared" si="3"/>
        <v>76.48559999999999</v>
      </c>
      <c r="R95" s="43"/>
      <c r="S95" s="212"/>
    </row>
    <row r="96" spans="1:19" ht="15.6">
      <c r="A96" s="35"/>
      <c r="B96" s="110" t="s">
        <v>484</v>
      </c>
      <c r="C96" s="111" t="s">
        <v>4505</v>
      </c>
      <c r="D96" s="123" t="s">
        <v>3919</v>
      </c>
      <c r="E96" s="135"/>
      <c r="F96" s="110" t="s">
        <v>4511</v>
      </c>
      <c r="G96" s="128" t="str">
        <f t="shared" si="4"/>
        <v>4</v>
      </c>
      <c r="H96" s="133" t="str">
        <f>MID(F:F,9,2)</f>
        <v>4C</v>
      </c>
      <c r="I96" s="115">
        <f>VLOOKUP($H:$H,$M$5:$N$11,2,FALSE)</f>
        <v>70.82</v>
      </c>
      <c r="J96" s="115">
        <f>VLOOKUP($H:$H,$M$5:$P$11,4,FALSE)</f>
        <v>84.984</v>
      </c>
      <c r="K96" s="33"/>
      <c r="L96" s="197">
        <f t="shared" si="3"/>
        <v>76.48559999999999</v>
      </c>
      <c r="R96" s="43"/>
      <c r="S96" s="212"/>
    </row>
    <row r="97" spans="1:19" ht="15.6">
      <c r="A97" s="35"/>
      <c r="B97" s="110" t="s">
        <v>2842</v>
      </c>
      <c r="C97" s="111" t="s">
        <v>4240</v>
      </c>
      <c r="D97" s="123" t="s">
        <v>4241</v>
      </c>
      <c r="E97" s="132"/>
      <c r="F97" s="133" t="s">
        <v>156</v>
      </c>
      <c r="G97" s="128" t="str">
        <f t="shared" si="4"/>
        <v>4</v>
      </c>
      <c r="H97" s="133" t="str">
        <f>MID(F:F,9,2)</f>
        <v>4C</v>
      </c>
      <c r="I97" s="115">
        <f>VLOOKUP($H:$H,$M$5:$N$11,2,FALSE)</f>
        <v>70.82</v>
      </c>
      <c r="J97" s="115">
        <f>VLOOKUP($H:$H,$M$5:$P$11,4,FALSE)</f>
        <v>84.984</v>
      </c>
      <c r="K97" s="33"/>
      <c r="L97" s="197">
        <f t="shared" si="3"/>
        <v>76.48559999999999</v>
      </c>
      <c r="R97" s="43"/>
      <c r="S97" s="212"/>
    </row>
    <row r="98" spans="1:19" ht="15.6">
      <c r="A98" s="73"/>
      <c r="B98" s="118" t="s">
        <v>2842</v>
      </c>
      <c r="C98" s="119" t="s">
        <v>3800</v>
      </c>
      <c r="D98" s="118" t="s">
        <v>3801</v>
      </c>
      <c r="E98" s="135"/>
      <c r="F98" s="134" t="s">
        <v>1352</v>
      </c>
      <c r="G98" s="127" t="str">
        <f t="shared" si="4"/>
        <v>4</v>
      </c>
      <c r="H98" s="134" t="str">
        <f>MID(F:F,9,2)</f>
        <v>4C</v>
      </c>
      <c r="I98" s="122">
        <f>VLOOKUP($H:$H,$M$5:$N$11,2,FALSE)</f>
        <v>70.82</v>
      </c>
      <c r="J98" s="122">
        <f>VLOOKUP($H:$H,$M$5:$P$11,4,FALSE)</f>
        <v>84.984</v>
      </c>
      <c r="K98" s="79"/>
      <c r="L98" s="197">
        <f t="shared" si="3"/>
        <v>76.48559999999999</v>
      </c>
      <c r="R98" s="43"/>
      <c r="S98" s="212"/>
    </row>
    <row r="99" spans="1:19" ht="15.6">
      <c r="A99" s="73"/>
      <c r="B99" s="118" t="s">
        <v>484</v>
      </c>
      <c r="C99" s="119" t="s">
        <v>4139</v>
      </c>
      <c r="D99" s="118" t="s">
        <v>3931</v>
      </c>
      <c r="E99" s="135"/>
      <c r="F99" s="118" t="s">
        <v>4141</v>
      </c>
      <c r="G99" s="127" t="str">
        <f t="shared" si="4"/>
        <v>4</v>
      </c>
      <c r="H99" s="134" t="str">
        <f>MID(F:F,9,2)</f>
        <v>4C</v>
      </c>
      <c r="I99" s="122">
        <f>VLOOKUP($H:$H,$M$5:$N$11,2,FALSE)</f>
        <v>70.82</v>
      </c>
      <c r="J99" s="122">
        <f>VLOOKUP($H:$H,$M$5:$P$11,4,FALSE)</f>
        <v>84.984</v>
      </c>
      <c r="K99" s="79"/>
      <c r="L99" s="197">
        <f t="shared" si="3"/>
        <v>76.48559999999999</v>
      </c>
      <c r="R99" s="43"/>
      <c r="S99" s="212"/>
    </row>
    <row r="100" spans="1:19" ht="15.6">
      <c r="A100" s="73"/>
      <c r="B100" s="118" t="s">
        <v>484</v>
      </c>
      <c r="C100" s="119" t="s">
        <v>4540</v>
      </c>
      <c r="D100" s="118" t="s">
        <v>4344</v>
      </c>
      <c r="E100" s="135"/>
      <c r="F100" s="118" t="s">
        <v>4541</v>
      </c>
      <c r="G100" s="127" t="str">
        <f t="shared" si="4"/>
        <v>4</v>
      </c>
      <c r="H100" s="134" t="str">
        <f>MID(F:F,9,2)</f>
        <v>4C</v>
      </c>
      <c r="I100" s="122">
        <f>VLOOKUP($H:$H,$M$5:$N$11,2,FALSE)</f>
        <v>70.82</v>
      </c>
      <c r="J100" s="122">
        <f>VLOOKUP($H:$H,$M$5:$P$11,4,FALSE)</f>
        <v>84.984</v>
      </c>
      <c r="K100" s="79"/>
      <c r="L100" s="197">
        <f t="shared" si="3"/>
        <v>76.48559999999999</v>
      </c>
      <c r="R100" s="43"/>
      <c r="S100" s="212"/>
    </row>
    <row r="101" spans="1:19" ht="15.6">
      <c r="A101" s="73"/>
      <c r="B101" s="118" t="s">
        <v>2842</v>
      </c>
      <c r="C101" s="119" t="s">
        <v>851</v>
      </c>
      <c r="D101" s="118">
        <v>2009</v>
      </c>
      <c r="E101" s="135"/>
      <c r="F101" s="134" t="s">
        <v>1353</v>
      </c>
      <c r="G101" s="127" t="str">
        <f t="shared" si="4"/>
        <v>4</v>
      </c>
      <c r="H101" s="134" t="str">
        <f>MID(F:F,9,2)</f>
        <v>4C</v>
      </c>
      <c r="I101" s="122">
        <f>VLOOKUP($H:$H,$M$5:$N$11,2,FALSE)</f>
        <v>70.82</v>
      </c>
      <c r="J101" s="122">
        <f>VLOOKUP($H:$H,$M$5:$P$11,4,FALSE)</f>
        <v>84.984</v>
      </c>
      <c r="K101" s="79"/>
      <c r="L101" s="197">
        <f t="shared" si="3"/>
        <v>76.48559999999999</v>
      </c>
      <c r="R101" s="43"/>
      <c r="S101" s="212"/>
    </row>
    <row r="102" spans="1:19" ht="15.6">
      <c r="A102" s="72"/>
      <c r="B102" s="110" t="s">
        <v>2842</v>
      </c>
      <c r="C102" s="111" t="s">
        <v>637</v>
      </c>
      <c r="D102" s="123" t="s">
        <v>285</v>
      </c>
      <c r="E102" s="132"/>
      <c r="F102" s="133" t="s">
        <v>1347</v>
      </c>
      <c r="G102" s="128" t="str">
        <f t="shared" si="4"/>
        <v>4</v>
      </c>
      <c r="H102" s="133" t="str">
        <f>MID(F:F,9,2)</f>
        <v>4C</v>
      </c>
      <c r="I102" s="115">
        <f>VLOOKUP($H:$H,$M$5:$N$11,2,FALSE)</f>
        <v>70.82</v>
      </c>
      <c r="J102" s="115">
        <f>VLOOKUP($H:$H,$M$5:$P$11,4,FALSE)</f>
        <v>84.984</v>
      </c>
      <c r="K102" s="78"/>
      <c r="L102" s="197">
        <f t="shared" si="3"/>
        <v>76.48559999999999</v>
      </c>
      <c r="R102" s="43"/>
      <c r="S102" s="212"/>
    </row>
    <row r="103" spans="1:19" ht="15.6">
      <c r="A103" s="72"/>
      <c r="B103" s="118" t="s">
        <v>484</v>
      </c>
      <c r="C103" s="119" t="s">
        <v>4407</v>
      </c>
      <c r="D103" s="119" t="s">
        <v>4406</v>
      </c>
      <c r="E103" s="132"/>
      <c r="F103" s="134" t="s">
        <v>4408</v>
      </c>
      <c r="G103" s="127" t="str">
        <f t="shared" si="4"/>
        <v>4</v>
      </c>
      <c r="H103" s="134" t="s">
        <v>4320</v>
      </c>
      <c r="I103" s="122">
        <f>VLOOKUP($H:$H,$M$5:$N$11,2,FALSE)</f>
        <v>70.82</v>
      </c>
      <c r="J103" s="122">
        <f>VLOOKUP($H:$H,$M$5:$P$11,4,FALSE)</f>
        <v>84.984</v>
      </c>
      <c r="K103" s="78"/>
      <c r="L103" s="197">
        <f t="shared" si="3"/>
        <v>76.48559999999999</v>
      </c>
      <c r="R103" s="43"/>
      <c r="S103" s="212"/>
    </row>
    <row r="104" spans="1:19" ht="15.6">
      <c r="A104" s="35"/>
      <c r="B104" s="118" t="s">
        <v>2846</v>
      </c>
      <c r="C104" s="119" t="s">
        <v>2878</v>
      </c>
      <c r="D104" s="119" t="s">
        <v>4161</v>
      </c>
      <c r="E104" s="132"/>
      <c r="F104" s="134" t="s">
        <v>1310</v>
      </c>
      <c r="G104" s="127" t="str">
        <f t="shared" si="4"/>
        <v>4</v>
      </c>
      <c r="H104" s="134" t="str">
        <f>MID(F:F,9,2)</f>
        <v>4C</v>
      </c>
      <c r="I104" s="122">
        <f>VLOOKUP($H:$H,$M$5:$N$11,2,FALSE)</f>
        <v>70.82</v>
      </c>
      <c r="J104" s="122">
        <f>VLOOKUP($H:$H,$M$5:$P$11,4,FALSE)</f>
        <v>84.984</v>
      </c>
      <c r="K104" s="33"/>
      <c r="L104" s="197">
        <f t="shared" si="3"/>
        <v>76.48559999999999</v>
      </c>
      <c r="R104" s="43"/>
      <c r="S104" s="212"/>
    </row>
    <row r="105" spans="1:19" ht="15.6">
      <c r="A105" s="35"/>
      <c r="B105" s="116" t="s">
        <v>2846</v>
      </c>
      <c r="C105" s="111" t="s">
        <v>2790</v>
      </c>
      <c r="D105" s="123" t="s">
        <v>4295</v>
      </c>
      <c r="E105" s="132"/>
      <c r="F105" s="133" t="s">
        <v>1307</v>
      </c>
      <c r="G105" s="128" t="str">
        <f t="shared" si="4"/>
        <v>2</v>
      </c>
      <c r="H105" s="133" t="str">
        <f>MID(F:F,9,2)</f>
        <v>2C</v>
      </c>
      <c r="I105" s="115">
        <f>VLOOKUP($H:$H,$M$5:$N$11,2,FALSE)</f>
        <v>34.98</v>
      </c>
      <c r="J105" s="115">
        <f>VLOOKUP($H:$H,$M$5:$P$11,4,FALSE)</f>
        <v>41.97599999999999</v>
      </c>
      <c r="K105" s="33"/>
      <c r="L105" s="197">
        <f t="shared" si="3"/>
        <v>37.77839999999999</v>
      </c>
      <c r="R105" s="43"/>
      <c r="S105" s="212"/>
    </row>
    <row r="106" spans="1:19" ht="15.6">
      <c r="A106" s="35"/>
      <c r="B106" s="116" t="s">
        <v>2846</v>
      </c>
      <c r="C106" s="111" t="s">
        <v>2789</v>
      </c>
      <c r="D106" s="123" t="s">
        <v>4162</v>
      </c>
      <c r="E106" s="132"/>
      <c r="F106" s="133" t="s">
        <v>1308</v>
      </c>
      <c r="G106" s="128" t="str">
        <f t="shared" si="4"/>
        <v>3</v>
      </c>
      <c r="H106" s="133" t="str">
        <f>MID(F:F,9,2)</f>
        <v>3C</v>
      </c>
      <c r="I106" s="115">
        <f>VLOOKUP($H:$H,$M$5:$N$11,2,FALSE)</f>
        <v>52.48</v>
      </c>
      <c r="J106" s="115">
        <f>VLOOKUP($H:$H,$M$5:$P$11,4,FALSE)</f>
        <v>62.981247999999994</v>
      </c>
      <c r="K106" s="33"/>
      <c r="L106" s="197">
        <f t="shared" si="3"/>
        <v>56.6831232</v>
      </c>
      <c r="R106" s="43"/>
      <c r="S106" s="212"/>
    </row>
    <row r="107" spans="1:19" ht="15.6">
      <c r="A107" s="35"/>
      <c r="B107" s="110" t="s">
        <v>2846</v>
      </c>
      <c r="C107" s="111" t="s">
        <v>2884</v>
      </c>
      <c r="D107" s="123" t="s">
        <v>3995</v>
      </c>
      <c r="E107" s="132"/>
      <c r="F107" s="133" t="s">
        <v>1312</v>
      </c>
      <c r="G107" s="128" t="str">
        <f t="shared" si="4"/>
        <v>4</v>
      </c>
      <c r="H107" s="133" t="str">
        <f>MID(F:F,9,2)</f>
        <v>4C</v>
      </c>
      <c r="I107" s="115">
        <f>VLOOKUP($H:$H,$M$5:$N$11,2,FALSE)</f>
        <v>70.82</v>
      </c>
      <c r="J107" s="115">
        <f>VLOOKUP($H:$H,$M$5:$P$11,4,FALSE)</f>
        <v>84.984</v>
      </c>
      <c r="K107" s="33"/>
      <c r="L107" s="197">
        <f t="shared" si="3"/>
        <v>76.48559999999999</v>
      </c>
      <c r="R107" s="43"/>
      <c r="S107" s="212"/>
    </row>
    <row r="108" spans="1:19" ht="15.6">
      <c r="A108" s="35"/>
      <c r="B108" s="110" t="s">
        <v>2846</v>
      </c>
      <c r="C108" s="111" t="s">
        <v>294</v>
      </c>
      <c r="D108" s="123" t="s">
        <v>4163</v>
      </c>
      <c r="E108" s="132"/>
      <c r="F108" s="133" t="s">
        <v>1306</v>
      </c>
      <c r="G108" s="128" t="str">
        <f t="shared" si="4"/>
        <v>3</v>
      </c>
      <c r="H108" s="133" t="str">
        <f>MID(F:F,9,2)</f>
        <v>3C</v>
      </c>
      <c r="I108" s="115">
        <f>VLOOKUP($H:$H,$M$5:$N$11,2,FALSE)</f>
        <v>52.48</v>
      </c>
      <c r="J108" s="115">
        <f>VLOOKUP($H:$H,$M$5:$P$11,4,FALSE)</f>
        <v>62.981247999999994</v>
      </c>
      <c r="K108" s="33"/>
      <c r="L108" s="197">
        <f t="shared" si="3"/>
        <v>56.6831232</v>
      </c>
      <c r="R108" s="43"/>
      <c r="S108" s="212"/>
    </row>
    <row r="109" spans="1:19" ht="15.6">
      <c r="A109" s="35"/>
      <c r="B109" s="110" t="s">
        <v>2846</v>
      </c>
      <c r="C109" s="111" t="s">
        <v>2847</v>
      </c>
      <c r="D109" s="123" t="s">
        <v>2848</v>
      </c>
      <c r="E109" s="132"/>
      <c r="F109" s="133" t="s">
        <v>1309</v>
      </c>
      <c r="G109" s="128" t="str">
        <f t="shared" si="4"/>
        <v>3</v>
      </c>
      <c r="H109" s="133" t="str">
        <f>MID(F:F,9,2)</f>
        <v>3C</v>
      </c>
      <c r="I109" s="115">
        <f>VLOOKUP($H:$H,$M$5:$N$11,2,FALSE)</f>
        <v>52.48</v>
      </c>
      <c r="J109" s="115">
        <f>VLOOKUP($H:$H,$M$5:$P$11,4,FALSE)</f>
        <v>62.981247999999994</v>
      </c>
      <c r="K109" s="33"/>
      <c r="L109" s="197">
        <f t="shared" si="3"/>
        <v>56.6831232</v>
      </c>
      <c r="R109" s="43"/>
      <c r="S109" s="212"/>
    </row>
    <row r="110" spans="1:19" ht="15.6">
      <c r="A110" s="35"/>
      <c r="B110" s="110" t="s">
        <v>2846</v>
      </c>
      <c r="C110" s="111" t="s">
        <v>2947</v>
      </c>
      <c r="D110" s="123" t="s">
        <v>4149</v>
      </c>
      <c r="E110" s="132"/>
      <c r="F110" s="133" t="s">
        <v>148</v>
      </c>
      <c r="G110" s="128" t="str">
        <f t="shared" si="4"/>
        <v>6</v>
      </c>
      <c r="H110" s="133" t="str">
        <f>MID(F:F,9,2)</f>
        <v>6C</v>
      </c>
      <c r="I110" s="115">
        <f>VLOOKUP($H:$H,$M$5:$N$11,2,FALSE)</f>
        <v>104.15</v>
      </c>
      <c r="J110" s="115">
        <f>VLOOKUP($H:$H,$M$5:$P$11,4,FALSE)</f>
        <v>124.98</v>
      </c>
      <c r="K110" s="33"/>
      <c r="L110" s="197">
        <f t="shared" si="3"/>
        <v>112.482</v>
      </c>
      <c r="R110" s="43"/>
      <c r="S110" s="212"/>
    </row>
    <row r="111" spans="1:19" ht="15.6">
      <c r="A111" s="35"/>
      <c r="B111" s="110" t="s">
        <v>2846</v>
      </c>
      <c r="C111" s="111" t="s">
        <v>331</v>
      </c>
      <c r="D111" s="123" t="s">
        <v>2860</v>
      </c>
      <c r="E111" s="132"/>
      <c r="F111" s="133" t="s">
        <v>1313</v>
      </c>
      <c r="G111" s="128" t="str">
        <f t="shared" si="4"/>
        <v>4</v>
      </c>
      <c r="H111" s="133" t="str">
        <f>MID(F:F,9,2)</f>
        <v>4C</v>
      </c>
      <c r="I111" s="115">
        <f>VLOOKUP($H:$H,$M$5:$N$11,2,FALSE)</f>
        <v>70.82</v>
      </c>
      <c r="J111" s="115">
        <f>VLOOKUP($H:$H,$M$5:$P$11,4,FALSE)</f>
        <v>84.984</v>
      </c>
      <c r="K111" s="33"/>
      <c r="L111" s="197">
        <f t="shared" si="3"/>
        <v>76.48559999999999</v>
      </c>
      <c r="R111" s="43"/>
      <c r="S111" s="212"/>
    </row>
    <row r="112" spans="1:19" ht="15.6">
      <c r="A112" s="35"/>
      <c r="B112" s="110" t="s">
        <v>2846</v>
      </c>
      <c r="C112" s="111" t="s">
        <v>2880</v>
      </c>
      <c r="D112" s="123" t="s">
        <v>815</v>
      </c>
      <c r="E112" s="132"/>
      <c r="F112" s="133" t="s">
        <v>1311</v>
      </c>
      <c r="G112" s="128" t="str">
        <f t="shared" si="4"/>
        <v>3</v>
      </c>
      <c r="H112" s="133" t="str">
        <f>MID(F:F,9,2)</f>
        <v>3C</v>
      </c>
      <c r="I112" s="115">
        <f>VLOOKUP($H:$H,$M$5:$N$11,2,FALSE)</f>
        <v>52.48</v>
      </c>
      <c r="J112" s="115">
        <f>VLOOKUP($H:$H,$M$5:$P$11,4,FALSE)</f>
        <v>62.981247999999994</v>
      </c>
      <c r="K112" s="33"/>
      <c r="L112" s="197">
        <f t="shared" si="3"/>
        <v>56.6831232</v>
      </c>
      <c r="R112" s="43"/>
      <c r="S112" s="212"/>
    </row>
    <row r="113" spans="1:19" ht="15.6">
      <c r="A113" s="74"/>
      <c r="B113" s="110" t="s">
        <v>3047</v>
      </c>
      <c r="C113" s="123" t="s">
        <v>3048</v>
      </c>
      <c r="D113" s="123">
        <v>1989</v>
      </c>
      <c r="E113" s="132"/>
      <c r="F113" s="133" t="s">
        <v>1356</v>
      </c>
      <c r="G113" s="128" t="str">
        <f t="shared" si="4"/>
        <v>6</v>
      </c>
      <c r="H113" s="133" t="str">
        <f>MID(F:F,9,2)</f>
        <v>6C</v>
      </c>
      <c r="I113" s="115">
        <f>VLOOKUP($H:$H,$M$5:$N$11,2,FALSE)</f>
        <v>104.15</v>
      </c>
      <c r="J113" s="115">
        <f>VLOOKUP($H:$H,$M$5:$P$11,4,FALSE)</f>
        <v>124.98</v>
      </c>
      <c r="K113" s="80"/>
      <c r="L113" s="197">
        <f t="shared" si="3"/>
        <v>112.482</v>
      </c>
      <c r="R113" s="43"/>
      <c r="S113" s="212"/>
    </row>
    <row r="114" spans="1:19" ht="15.6">
      <c r="A114" s="35"/>
      <c r="B114" s="110" t="s">
        <v>3064</v>
      </c>
      <c r="C114" s="111">
        <v>2002</v>
      </c>
      <c r="D114" s="123" t="s">
        <v>4166</v>
      </c>
      <c r="E114" s="132"/>
      <c r="F114" s="133" t="s">
        <v>1357</v>
      </c>
      <c r="G114" s="128" t="str">
        <f t="shared" si="4"/>
        <v>6</v>
      </c>
      <c r="H114" s="133" t="str">
        <f>MID(F:F,9,2)</f>
        <v>6C</v>
      </c>
      <c r="I114" s="115">
        <f>VLOOKUP($H:$H,$M$5:$N$11,2,FALSE)</f>
        <v>104.15</v>
      </c>
      <c r="J114" s="115">
        <f>VLOOKUP($H:$H,$M$5:$P$11,4,FALSE)</f>
        <v>124.98</v>
      </c>
      <c r="K114" s="33"/>
      <c r="L114" s="197">
        <f t="shared" si="3"/>
        <v>112.482</v>
      </c>
      <c r="R114" s="43"/>
      <c r="S114" s="212"/>
    </row>
    <row r="115" spans="1:88" s="3" customFormat="1" ht="15.6">
      <c r="A115" s="35"/>
      <c r="B115" s="118" t="s">
        <v>349</v>
      </c>
      <c r="C115" s="119" t="s">
        <v>4244</v>
      </c>
      <c r="D115" s="119" t="s">
        <v>4245</v>
      </c>
      <c r="E115" s="132"/>
      <c r="F115" s="134" t="s">
        <v>3826</v>
      </c>
      <c r="G115" s="127" t="str">
        <f t="shared" si="4"/>
        <v>6</v>
      </c>
      <c r="H115" s="134" t="str">
        <f>MID(F:F,9,2)</f>
        <v>6C</v>
      </c>
      <c r="I115" s="122">
        <f>VLOOKUP($H:$H,$M$5:$N$11,2,FALSE)</f>
        <v>104.15</v>
      </c>
      <c r="J115" s="122">
        <f>VLOOKUP($H:$H,$M$5:$P$11,4,FALSE)</f>
        <v>124.98</v>
      </c>
      <c r="K115" s="33"/>
      <c r="L115" s="197">
        <f t="shared" si="3"/>
        <v>112.482</v>
      </c>
      <c r="M115" s="186"/>
      <c r="N115" s="186"/>
      <c r="O115" s="186"/>
      <c r="P115" s="187"/>
      <c r="Q115" s="213"/>
      <c r="R115" s="43"/>
      <c r="S115" s="212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</row>
    <row r="116" spans="1:88" s="3" customFormat="1" ht="15.6">
      <c r="A116" s="35"/>
      <c r="B116" s="118" t="s">
        <v>349</v>
      </c>
      <c r="C116" s="119" t="s">
        <v>4105</v>
      </c>
      <c r="D116" s="119" t="s">
        <v>4104</v>
      </c>
      <c r="E116" s="135"/>
      <c r="F116" s="118" t="s">
        <v>4043</v>
      </c>
      <c r="G116" s="127" t="str">
        <f t="shared" si="4"/>
        <v>4</v>
      </c>
      <c r="H116" s="134" t="str">
        <f>MID(F:F,9,2)</f>
        <v>4C</v>
      </c>
      <c r="I116" s="122">
        <f>VLOOKUP($H:$H,$M$5:$N$11,2,FALSE)</f>
        <v>70.82</v>
      </c>
      <c r="J116" s="122">
        <f>VLOOKUP($H:$H,$M$5:$P$11,4,FALSE)</f>
        <v>84.984</v>
      </c>
      <c r="K116" s="33"/>
      <c r="L116" s="197">
        <f t="shared" si="3"/>
        <v>76.48559999999999</v>
      </c>
      <c r="M116" s="186"/>
      <c r="N116" s="186"/>
      <c r="O116" s="186"/>
      <c r="P116" s="187"/>
      <c r="Q116" s="213"/>
      <c r="R116" s="43"/>
      <c r="S116" s="212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</row>
    <row r="117" spans="1:88" s="3" customFormat="1" ht="15.6">
      <c r="A117" s="35"/>
      <c r="B117" s="110" t="s">
        <v>3064</v>
      </c>
      <c r="C117" s="111" t="s">
        <v>539</v>
      </c>
      <c r="D117" s="123" t="s">
        <v>540</v>
      </c>
      <c r="E117" s="132"/>
      <c r="F117" s="133" t="s">
        <v>1366</v>
      </c>
      <c r="G117" s="128" t="str">
        <f t="shared" si="4"/>
        <v>4</v>
      </c>
      <c r="H117" s="133" t="str">
        <f>MID(F:F,9,2)</f>
        <v>4C</v>
      </c>
      <c r="I117" s="115">
        <f>VLOOKUP($H:$H,$M$5:$N$11,2,FALSE)</f>
        <v>70.82</v>
      </c>
      <c r="J117" s="115">
        <f>VLOOKUP($H:$H,$M$5:$P$11,4,FALSE)</f>
        <v>84.984</v>
      </c>
      <c r="K117" s="33"/>
      <c r="L117" s="197">
        <f t="shared" si="3"/>
        <v>76.48559999999999</v>
      </c>
      <c r="M117" s="186"/>
      <c r="N117" s="186"/>
      <c r="O117" s="186"/>
      <c r="P117" s="187"/>
      <c r="Q117" s="213"/>
      <c r="R117" s="43"/>
      <c r="S117" s="212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  <c r="CH117" s="213"/>
      <c r="CI117" s="213"/>
      <c r="CJ117" s="213"/>
    </row>
    <row r="118" spans="1:88" s="3" customFormat="1" ht="15.6">
      <c r="A118" s="35"/>
      <c r="B118" s="110" t="s">
        <v>3064</v>
      </c>
      <c r="C118" s="111" t="s">
        <v>536</v>
      </c>
      <c r="D118" s="123" t="s">
        <v>537</v>
      </c>
      <c r="E118" s="132"/>
      <c r="F118" s="133" t="s">
        <v>1365</v>
      </c>
      <c r="G118" s="128" t="str">
        <f t="shared" si="4"/>
        <v>4</v>
      </c>
      <c r="H118" s="133" t="str">
        <f>MID(F:F,9,2)</f>
        <v>4C</v>
      </c>
      <c r="I118" s="115">
        <f>VLOOKUP($H:$H,$M$5:$N$11,2,FALSE)</f>
        <v>70.82</v>
      </c>
      <c r="J118" s="115">
        <f>VLOOKUP($H:$H,$M$5:$P$11,4,FALSE)</f>
        <v>84.984</v>
      </c>
      <c r="K118" s="33"/>
      <c r="L118" s="197">
        <f t="shared" si="3"/>
        <v>76.48559999999999</v>
      </c>
      <c r="M118" s="186"/>
      <c r="N118" s="186"/>
      <c r="O118" s="186"/>
      <c r="P118" s="187"/>
      <c r="Q118" s="213"/>
      <c r="R118" s="43"/>
      <c r="S118" s="212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</row>
    <row r="119" spans="1:19" ht="15.6">
      <c r="A119" s="35"/>
      <c r="B119" s="110" t="s">
        <v>3064</v>
      </c>
      <c r="C119" s="111" t="s">
        <v>544</v>
      </c>
      <c r="D119" s="123" t="s">
        <v>3940</v>
      </c>
      <c r="E119" s="132"/>
      <c r="F119" s="133" t="s">
        <v>1201</v>
      </c>
      <c r="G119" s="128" t="str">
        <f t="shared" si="4"/>
        <v>4</v>
      </c>
      <c r="H119" s="133" t="str">
        <f>MID(F:F,9,2)</f>
        <v>4C</v>
      </c>
      <c r="I119" s="115">
        <f>VLOOKUP($H:$H,$M$5:$N$11,2,FALSE)</f>
        <v>70.82</v>
      </c>
      <c r="J119" s="115">
        <f>VLOOKUP($H:$H,$M$5:$P$11,4,FALSE)</f>
        <v>84.984</v>
      </c>
      <c r="K119" s="33"/>
      <c r="L119" s="197">
        <f t="shared" si="3"/>
        <v>76.48559999999999</v>
      </c>
      <c r="R119" s="43"/>
      <c r="S119" s="212"/>
    </row>
    <row r="120" spans="1:19" ht="15.6">
      <c r="A120" s="35"/>
      <c r="B120" s="110" t="s">
        <v>3064</v>
      </c>
      <c r="C120" s="111" t="s">
        <v>1093</v>
      </c>
      <c r="D120" s="123" t="s">
        <v>3939</v>
      </c>
      <c r="E120" s="132"/>
      <c r="F120" s="133" t="s">
        <v>166</v>
      </c>
      <c r="G120" s="128" t="str">
        <f t="shared" si="4"/>
        <v>6</v>
      </c>
      <c r="H120" s="133" t="str">
        <f>MID(F:F,9,2)</f>
        <v>6C</v>
      </c>
      <c r="I120" s="115">
        <f>VLOOKUP($H:$H,$M$5:$N$11,2,FALSE)</f>
        <v>104.15</v>
      </c>
      <c r="J120" s="115">
        <f>VLOOKUP($H:$H,$M$5:$P$11,4,FALSE)</f>
        <v>124.98</v>
      </c>
      <c r="K120" s="33"/>
      <c r="L120" s="197">
        <f t="shared" si="3"/>
        <v>112.482</v>
      </c>
      <c r="R120" s="43"/>
      <c r="S120" s="212"/>
    </row>
    <row r="121" spans="1:19" ht="15.6">
      <c r="A121" s="35"/>
      <c r="B121" s="110" t="s">
        <v>349</v>
      </c>
      <c r="C121" s="111" t="s">
        <v>3933</v>
      </c>
      <c r="D121" s="123" t="s">
        <v>3931</v>
      </c>
      <c r="E121" s="135"/>
      <c r="F121" s="116" t="s">
        <v>4043</v>
      </c>
      <c r="G121" s="128" t="str">
        <f t="shared" si="4"/>
        <v>4</v>
      </c>
      <c r="H121" s="133" t="str">
        <f>MID(F:F,9,2)</f>
        <v>4C</v>
      </c>
      <c r="I121" s="115">
        <f>VLOOKUP($H:$H,$M$5:$N$11,2,FALSE)</f>
        <v>70.82</v>
      </c>
      <c r="J121" s="115">
        <f>VLOOKUP($H:$H,$M$5:$P$11,4,FALSE)</f>
        <v>84.984</v>
      </c>
      <c r="K121" s="33"/>
      <c r="L121" s="197">
        <f t="shared" si="3"/>
        <v>76.48559999999999</v>
      </c>
      <c r="R121" s="43"/>
      <c r="S121" s="212"/>
    </row>
    <row r="122" spans="1:19" ht="15.6">
      <c r="A122" s="35"/>
      <c r="B122" s="110" t="s">
        <v>349</v>
      </c>
      <c r="C122" s="111" t="s">
        <v>1700</v>
      </c>
      <c r="D122" s="123" t="s">
        <v>1701</v>
      </c>
      <c r="E122" s="132"/>
      <c r="F122" s="133" t="s">
        <v>1364</v>
      </c>
      <c r="G122" s="128" t="str">
        <f t="shared" si="4"/>
        <v>6</v>
      </c>
      <c r="H122" s="133" t="str">
        <f>MID(F:F,9,2)</f>
        <v>6C</v>
      </c>
      <c r="I122" s="115">
        <f>VLOOKUP($H:$H,$M$5:$N$11,2,FALSE)</f>
        <v>104.15</v>
      </c>
      <c r="J122" s="115">
        <f>VLOOKUP($H:$H,$M$5:$P$11,4,FALSE)</f>
        <v>124.98</v>
      </c>
      <c r="K122" s="33"/>
      <c r="L122" s="197">
        <f t="shared" si="3"/>
        <v>112.482</v>
      </c>
      <c r="R122" s="43"/>
      <c r="S122" s="212"/>
    </row>
    <row r="123" spans="1:19" ht="15.6">
      <c r="A123" s="35"/>
      <c r="B123" s="110" t="s">
        <v>349</v>
      </c>
      <c r="C123" s="111" t="s">
        <v>617</v>
      </c>
      <c r="D123" s="123" t="s">
        <v>416</v>
      </c>
      <c r="E123" s="132"/>
      <c r="F123" s="133" t="s">
        <v>158</v>
      </c>
      <c r="G123" s="128" t="str">
        <f t="shared" si="4"/>
        <v>4</v>
      </c>
      <c r="H123" s="133" t="str">
        <f>MID(F:F,9,2)</f>
        <v>4C</v>
      </c>
      <c r="I123" s="115">
        <f>VLOOKUP($H:$H,$M$5:$N$11,2,FALSE)</f>
        <v>70.82</v>
      </c>
      <c r="J123" s="115">
        <f>VLOOKUP($H:$H,$M$5:$P$11,4,FALSE)</f>
        <v>84.984</v>
      </c>
      <c r="K123" s="33"/>
      <c r="L123" s="197">
        <f t="shared" si="3"/>
        <v>76.48559999999999</v>
      </c>
      <c r="R123" s="43"/>
      <c r="S123" s="212"/>
    </row>
    <row r="124" spans="1:19" ht="15.6">
      <c r="A124" s="35"/>
      <c r="B124" s="110" t="s">
        <v>349</v>
      </c>
      <c r="C124" s="111" t="s">
        <v>2814</v>
      </c>
      <c r="D124" s="123" t="s">
        <v>620</v>
      </c>
      <c r="E124" s="132"/>
      <c r="F124" s="133" t="s">
        <v>160</v>
      </c>
      <c r="G124" s="128" t="str">
        <f t="shared" si="4"/>
        <v>6</v>
      </c>
      <c r="H124" s="133" t="str">
        <f>MID(F:F,9,2)</f>
        <v>6C</v>
      </c>
      <c r="I124" s="115">
        <f>VLOOKUP($H:$H,$M$5:$N$11,2,FALSE)</f>
        <v>104.15</v>
      </c>
      <c r="J124" s="115">
        <f>VLOOKUP($H:$H,$M$5:$P$11,4,FALSE)</f>
        <v>124.98</v>
      </c>
      <c r="K124" s="33"/>
      <c r="L124" s="197">
        <f t="shared" si="3"/>
        <v>112.482</v>
      </c>
      <c r="R124" s="43"/>
      <c r="S124" s="212"/>
    </row>
    <row r="125" spans="1:19" ht="15.6">
      <c r="A125" s="35"/>
      <c r="B125" s="110" t="s">
        <v>349</v>
      </c>
      <c r="C125" s="111" t="s">
        <v>2813</v>
      </c>
      <c r="D125" s="123" t="s">
        <v>620</v>
      </c>
      <c r="E125" s="132"/>
      <c r="F125" s="133" t="s">
        <v>159</v>
      </c>
      <c r="G125" s="128" t="str">
        <f t="shared" si="4"/>
        <v>4</v>
      </c>
      <c r="H125" s="133" t="str">
        <f>MID(F:F,9,2)</f>
        <v>4C</v>
      </c>
      <c r="I125" s="115">
        <f>VLOOKUP($H:$H,$M$5:$N$11,2,FALSE)</f>
        <v>70.82</v>
      </c>
      <c r="J125" s="115">
        <f>VLOOKUP($H:$H,$M$5:$P$11,4,FALSE)</f>
        <v>84.984</v>
      </c>
      <c r="K125" s="33"/>
      <c r="L125" s="197">
        <f t="shared" si="3"/>
        <v>76.48559999999999</v>
      </c>
      <c r="R125" s="43"/>
      <c r="S125" s="212"/>
    </row>
    <row r="126" spans="1:19" ht="15.6">
      <c r="A126" s="35"/>
      <c r="B126" s="110" t="s">
        <v>349</v>
      </c>
      <c r="C126" s="111" t="s">
        <v>499</v>
      </c>
      <c r="D126" s="123" t="s">
        <v>500</v>
      </c>
      <c r="E126" s="132"/>
      <c r="F126" s="133" t="s">
        <v>164</v>
      </c>
      <c r="G126" s="128" t="str">
        <f t="shared" si="4"/>
        <v>4</v>
      </c>
      <c r="H126" s="133" t="str">
        <f>MID(F:F,9,2)</f>
        <v>4C</v>
      </c>
      <c r="I126" s="115">
        <f>VLOOKUP($H:$H,$M$5:$N$11,2,FALSE)</f>
        <v>70.82</v>
      </c>
      <c r="J126" s="115">
        <f>VLOOKUP($H:$H,$M$5:$P$11,4,FALSE)</f>
        <v>84.984</v>
      </c>
      <c r="K126" s="33"/>
      <c r="L126" s="197">
        <f t="shared" si="3"/>
        <v>76.48559999999999</v>
      </c>
      <c r="R126" s="43"/>
      <c r="S126" s="212"/>
    </row>
    <row r="127" spans="1:19" ht="15.6">
      <c r="A127" s="35"/>
      <c r="B127" s="110" t="s">
        <v>349</v>
      </c>
      <c r="C127" s="111" t="s">
        <v>384</v>
      </c>
      <c r="D127" s="123" t="s">
        <v>500</v>
      </c>
      <c r="E127" s="132"/>
      <c r="F127" s="133" t="s">
        <v>165</v>
      </c>
      <c r="G127" s="128" t="str">
        <f t="shared" si="4"/>
        <v>6</v>
      </c>
      <c r="H127" s="133" t="str">
        <f>MID(F:F,9,2)</f>
        <v>6C</v>
      </c>
      <c r="I127" s="115">
        <f>VLOOKUP($H:$H,$M$5:$N$11,2,FALSE)</f>
        <v>104.15</v>
      </c>
      <c r="J127" s="115">
        <f>VLOOKUP($H:$H,$M$5:$P$11,4,FALSE)</f>
        <v>124.98</v>
      </c>
      <c r="K127" s="33"/>
      <c r="L127" s="197">
        <f t="shared" si="3"/>
        <v>112.482</v>
      </c>
      <c r="R127" s="43"/>
      <c r="S127" s="212"/>
    </row>
    <row r="128" spans="1:19" ht="15.6">
      <c r="A128" s="35"/>
      <c r="B128" s="110" t="s">
        <v>349</v>
      </c>
      <c r="C128" s="111" t="s">
        <v>4404</v>
      </c>
      <c r="D128" s="123" t="s">
        <v>4287</v>
      </c>
      <c r="E128" s="132"/>
      <c r="F128" s="133" t="s">
        <v>4405</v>
      </c>
      <c r="G128" s="128" t="str">
        <f t="shared" si="4"/>
        <v>6</v>
      </c>
      <c r="H128" s="133" t="str">
        <f>MID(F:F,9,2)</f>
        <v>6C</v>
      </c>
      <c r="I128" s="115">
        <f>VLOOKUP($H:$H,$M$5:$N$11,2,FALSE)</f>
        <v>104.15</v>
      </c>
      <c r="J128" s="115">
        <f>VLOOKUP($H:$H,$M$5:$P$11,4,FALSE)</f>
        <v>124.98</v>
      </c>
      <c r="K128" s="33"/>
      <c r="L128" s="197">
        <f t="shared" si="3"/>
        <v>112.482</v>
      </c>
      <c r="R128" s="43"/>
      <c r="S128" s="212"/>
    </row>
    <row r="129" spans="1:19" ht="15.6">
      <c r="A129" s="35"/>
      <c r="B129" s="110" t="s">
        <v>349</v>
      </c>
      <c r="C129" s="111" t="s">
        <v>415</v>
      </c>
      <c r="D129" s="123" t="s">
        <v>416</v>
      </c>
      <c r="E129" s="132"/>
      <c r="F129" s="133" t="s">
        <v>1358</v>
      </c>
      <c r="G129" s="128" t="str">
        <f t="shared" si="4"/>
        <v>6</v>
      </c>
      <c r="H129" s="133" t="str">
        <f>MID(F:F,9,2)</f>
        <v>6C</v>
      </c>
      <c r="I129" s="115">
        <f>VLOOKUP($H:$H,$M$5:$N$11,2,FALSE)</f>
        <v>104.15</v>
      </c>
      <c r="J129" s="115">
        <f>VLOOKUP($H:$H,$M$5:$P$11,4,FALSE)</f>
        <v>124.98</v>
      </c>
      <c r="K129" s="33"/>
      <c r="L129" s="197">
        <f t="shared" si="3"/>
        <v>112.482</v>
      </c>
      <c r="R129" s="43"/>
      <c r="S129" s="212"/>
    </row>
    <row r="130" spans="1:19" ht="15.6">
      <c r="A130" s="35"/>
      <c r="B130" s="110" t="s">
        <v>349</v>
      </c>
      <c r="C130" s="111" t="s">
        <v>3374</v>
      </c>
      <c r="D130" s="123" t="s">
        <v>2936</v>
      </c>
      <c r="E130" s="132"/>
      <c r="F130" s="133" t="s">
        <v>1360</v>
      </c>
      <c r="G130" s="128" t="str">
        <f t="shared" si="4"/>
        <v>6</v>
      </c>
      <c r="H130" s="133" t="str">
        <f>MID(F:F,9,2)</f>
        <v>6C</v>
      </c>
      <c r="I130" s="115">
        <f>VLOOKUP($H:$H,$M$5:$N$11,2,FALSE)</f>
        <v>104.15</v>
      </c>
      <c r="J130" s="115">
        <f>VLOOKUP($H:$H,$M$5:$P$11,4,FALSE)</f>
        <v>124.98</v>
      </c>
      <c r="K130" s="33"/>
      <c r="L130" s="197">
        <f t="shared" si="3"/>
        <v>112.482</v>
      </c>
      <c r="R130" s="43"/>
      <c r="S130" s="212"/>
    </row>
    <row r="131" spans="1:19" ht="15.6">
      <c r="A131" s="35"/>
      <c r="B131" s="110" t="s">
        <v>349</v>
      </c>
      <c r="C131" s="111" t="s">
        <v>3062</v>
      </c>
      <c r="D131" s="123" t="s">
        <v>2936</v>
      </c>
      <c r="E131" s="132"/>
      <c r="F131" s="133" t="s">
        <v>1359</v>
      </c>
      <c r="G131" s="128" t="str">
        <f t="shared" si="4"/>
        <v>4</v>
      </c>
      <c r="H131" s="133" t="str">
        <f>MID(F:F,9,2)</f>
        <v>4C</v>
      </c>
      <c r="I131" s="115">
        <f>VLOOKUP($H:$H,$M$5:$N$11,2,FALSE)</f>
        <v>70.82</v>
      </c>
      <c r="J131" s="115">
        <f>VLOOKUP($H:$H,$M$5:$P$11,4,FALSE)</f>
        <v>84.984</v>
      </c>
      <c r="K131" s="33"/>
      <c r="L131" s="197">
        <f t="shared" si="3"/>
        <v>76.48559999999999</v>
      </c>
      <c r="R131" s="43"/>
      <c r="S131" s="212"/>
    </row>
    <row r="132" spans="1:19" ht="15.6">
      <c r="A132" s="35"/>
      <c r="B132" s="110" t="s">
        <v>349</v>
      </c>
      <c r="C132" s="111" t="s">
        <v>3211</v>
      </c>
      <c r="D132" s="123" t="s">
        <v>3212</v>
      </c>
      <c r="E132" s="132"/>
      <c r="F132" s="133" t="s">
        <v>1361</v>
      </c>
      <c r="G132" s="128" t="str">
        <f t="shared" si="4"/>
        <v>4</v>
      </c>
      <c r="H132" s="133" t="str">
        <f>MID(F:F,9,2)</f>
        <v>4C</v>
      </c>
      <c r="I132" s="115">
        <f>VLOOKUP($H:$H,$M$5:$N$11,2,FALSE)</f>
        <v>70.82</v>
      </c>
      <c r="J132" s="115">
        <f>VLOOKUP($H:$H,$M$5:$P$11,4,FALSE)</f>
        <v>84.984</v>
      </c>
      <c r="K132" s="33"/>
      <c r="L132" s="197">
        <f t="shared" si="3"/>
        <v>76.48559999999999</v>
      </c>
      <c r="R132" s="43"/>
      <c r="S132" s="212"/>
    </row>
    <row r="133" spans="1:19" ht="15.6">
      <c r="A133" s="35"/>
      <c r="B133" s="110" t="s">
        <v>349</v>
      </c>
      <c r="C133" s="111" t="s">
        <v>917</v>
      </c>
      <c r="D133" s="123" t="s">
        <v>3212</v>
      </c>
      <c r="E133" s="132"/>
      <c r="F133" s="133" t="s">
        <v>162</v>
      </c>
      <c r="G133" s="128" t="str">
        <f t="shared" si="4"/>
        <v>6</v>
      </c>
      <c r="H133" s="133" t="str">
        <f>MID(F:F,9,2)</f>
        <v>6C</v>
      </c>
      <c r="I133" s="115">
        <f>VLOOKUP($H:$H,$M$5:$N$11,2,FALSE)</f>
        <v>104.15</v>
      </c>
      <c r="J133" s="115">
        <f>VLOOKUP($H:$H,$M$5:$P$11,4,FALSE)</f>
        <v>124.98</v>
      </c>
      <c r="K133" s="33"/>
      <c r="L133" s="197">
        <f aca="true" t="shared" si="5" ref="L133:L196">J133*0.9</f>
        <v>112.482</v>
      </c>
      <c r="R133" s="43"/>
      <c r="S133" s="212"/>
    </row>
    <row r="134" spans="1:88" s="3" customFormat="1" ht="15.6">
      <c r="A134" s="35"/>
      <c r="B134" s="110" t="s">
        <v>349</v>
      </c>
      <c r="C134" s="111" t="s">
        <v>3216</v>
      </c>
      <c r="D134" s="123" t="s">
        <v>3217</v>
      </c>
      <c r="E134" s="132"/>
      <c r="F134" s="133" t="s">
        <v>1362</v>
      </c>
      <c r="G134" s="128" t="str">
        <f aca="true" t="shared" si="6" ref="G134:G197">LEFT(H134,1)</f>
        <v>4</v>
      </c>
      <c r="H134" s="133" t="str">
        <f>MID(F:F,9,2)</f>
        <v>4C</v>
      </c>
      <c r="I134" s="115">
        <f>VLOOKUP($H:$H,$M$5:$N$11,2,FALSE)</f>
        <v>70.82</v>
      </c>
      <c r="J134" s="115">
        <f>VLOOKUP($H:$H,$M$5:$P$11,4,FALSE)</f>
        <v>84.984</v>
      </c>
      <c r="K134" s="33"/>
      <c r="L134" s="197">
        <f t="shared" si="5"/>
        <v>76.48559999999999</v>
      </c>
      <c r="M134" s="186"/>
      <c r="N134" s="186"/>
      <c r="O134" s="186"/>
      <c r="P134" s="187"/>
      <c r="Q134" s="213"/>
      <c r="R134" s="43"/>
      <c r="S134" s="212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/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  <c r="CH134" s="213"/>
      <c r="CI134" s="213"/>
      <c r="CJ134" s="213"/>
    </row>
    <row r="135" spans="1:19" ht="15.6">
      <c r="A135" s="35"/>
      <c r="B135" s="110" t="s">
        <v>349</v>
      </c>
      <c r="C135" s="111" t="s">
        <v>606</v>
      </c>
      <c r="D135" s="123" t="s">
        <v>22</v>
      </c>
      <c r="E135" s="132"/>
      <c r="F135" s="133" t="s">
        <v>1363</v>
      </c>
      <c r="G135" s="128" t="str">
        <f t="shared" si="6"/>
        <v>4</v>
      </c>
      <c r="H135" s="133" t="str">
        <f>MID(F:F,9,2)</f>
        <v>4C</v>
      </c>
      <c r="I135" s="115">
        <f>VLOOKUP($H:$H,$M$5:$N$11,2,FALSE)</f>
        <v>70.82</v>
      </c>
      <c r="J135" s="115">
        <f>VLOOKUP($H:$H,$M$5:$P$11,4,FALSE)</f>
        <v>84.984</v>
      </c>
      <c r="K135" s="33"/>
      <c r="L135" s="197">
        <f t="shared" si="5"/>
        <v>76.48559999999999</v>
      </c>
      <c r="R135" s="43"/>
      <c r="S135" s="212"/>
    </row>
    <row r="136" spans="1:19" ht="15.6">
      <c r="A136" s="35"/>
      <c r="B136" s="110" t="s">
        <v>349</v>
      </c>
      <c r="C136" s="111" t="s">
        <v>3252</v>
      </c>
      <c r="D136" s="123" t="s">
        <v>22</v>
      </c>
      <c r="E136" s="132"/>
      <c r="F136" s="133" t="s">
        <v>163</v>
      </c>
      <c r="G136" s="128" t="str">
        <f t="shared" si="6"/>
        <v>4</v>
      </c>
      <c r="H136" s="133" t="str">
        <f>MID(F:F,9,2)</f>
        <v>4C</v>
      </c>
      <c r="I136" s="115">
        <f>VLOOKUP($H:$H,$M$5:$N$11,2,FALSE)</f>
        <v>70.82</v>
      </c>
      <c r="J136" s="115">
        <f>VLOOKUP($H:$H,$M$5:$P$11,4,FALSE)</f>
        <v>84.984</v>
      </c>
      <c r="K136" s="33"/>
      <c r="L136" s="197">
        <f t="shared" si="5"/>
        <v>76.48559999999999</v>
      </c>
      <c r="R136" s="43"/>
      <c r="S136" s="212"/>
    </row>
    <row r="137" spans="1:19" ht="15.6">
      <c r="A137" s="35"/>
      <c r="B137" s="116" t="s">
        <v>349</v>
      </c>
      <c r="C137" s="123" t="s">
        <v>3930</v>
      </c>
      <c r="D137" s="123" t="s">
        <v>3931</v>
      </c>
      <c r="E137" s="136"/>
      <c r="F137" s="116" t="s">
        <v>3935</v>
      </c>
      <c r="G137" s="128" t="str">
        <f t="shared" si="6"/>
        <v>4</v>
      </c>
      <c r="H137" s="133" t="str">
        <f>MID(F:F,9,2)</f>
        <v>4C</v>
      </c>
      <c r="I137" s="124">
        <f>VLOOKUP($H:$H,$M$5:$N$11,2,FALSE)</f>
        <v>70.82</v>
      </c>
      <c r="J137" s="124">
        <f>VLOOKUP($H:$H,$M$5:$P$11,4,FALSE)</f>
        <v>84.984</v>
      </c>
      <c r="K137" s="33"/>
      <c r="L137" s="197">
        <f t="shared" si="5"/>
        <v>76.48559999999999</v>
      </c>
      <c r="R137" s="43"/>
      <c r="S137" s="212"/>
    </row>
    <row r="138" spans="1:19" ht="15.6">
      <c r="A138" s="35"/>
      <c r="B138" s="110" t="s">
        <v>3064</v>
      </c>
      <c r="C138" s="111" t="s">
        <v>655</v>
      </c>
      <c r="D138" s="123" t="s">
        <v>656</v>
      </c>
      <c r="E138" s="132"/>
      <c r="F138" s="133" t="s">
        <v>1369</v>
      </c>
      <c r="G138" s="128" t="str">
        <f t="shared" si="6"/>
        <v>4</v>
      </c>
      <c r="H138" s="133" t="str">
        <f>MID(F:F,9,2)</f>
        <v>4C</v>
      </c>
      <c r="I138" s="115">
        <f>VLOOKUP($H:$H,$M$5:$N$11,2,FALSE)</f>
        <v>70.82</v>
      </c>
      <c r="J138" s="115">
        <f>VLOOKUP($H:$H,$M$5:$P$11,4,FALSE)</f>
        <v>84.984</v>
      </c>
      <c r="K138" s="33"/>
      <c r="L138" s="197">
        <f t="shared" si="5"/>
        <v>76.48559999999999</v>
      </c>
      <c r="R138" s="43"/>
      <c r="S138" s="212"/>
    </row>
    <row r="139" spans="1:19" ht="15.6">
      <c r="A139" s="35"/>
      <c r="B139" s="110" t="s">
        <v>3064</v>
      </c>
      <c r="C139" s="111" t="s">
        <v>658</v>
      </c>
      <c r="D139" s="123" t="s">
        <v>656</v>
      </c>
      <c r="E139" s="132"/>
      <c r="F139" s="133" t="s">
        <v>1370</v>
      </c>
      <c r="G139" s="128" t="str">
        <f t="shared" si="6"/>
        <v>6</v>
      </c>
      <c r="H139" s="133" t="str">
        <f>MID(F:F,9,2)</f>
        <v>6C</v>
      </c>
      <c r="I139" s="115">
        <f>VLOOKUP($H:$H,$M$5:$N$11,2,FALSE)</f>
        <v>104.15</v>
      </c>
      <c r="J139" s="115">
        <f>VLOOKUP($H:$H,$M$5:$P$11,4,FALSE)</f>
        <v>124.98</v>
      </c>
      <c r="K139" s="33"/>
      <c r="L139" s="197">
        <f t="shared" si="5"/>
        <v>112.482</v>
      </c>
      <c r="R139" s="43"/>
      <c r="S139" s="212"/>
    </row>
    <row r="140" spans="1:19" ht="15.6">
      <c r="A140" s="35"/>
      <c r="B140" s="110" t="s">
        <v>3064</v>
      </c>
      <c r="C140" s="111" t="s">
        <v>662</v>
      </c>
      <c r="D140" s="123" t="s">
        <v>663</v>
      </c>
      <c r="E140" s="132"/>
      <c r="F140" s="133" t="s">
        <v>1373</v>
      </c>
      <c r="G140" s="128" t="str">
        <f t="shared" si="6"/>
        <v>6</v>
      </c>
      <c r="H140" s="133" t="str">
        <f>MID(F:F,9,2)</f>
        <v>6C</v>
      </c>
      <c r="I140" s="115">
        <f>VLOOKUP($H:$H,$M$5:$N$11,2,FALSE)</f>
        <v>104.15</v>
      </c>
      <c r="J140" s="115">
        <f>VLOOKUP($H:$H,$M$5:$P$11,4,FALSE)</f>
        <v>124.98</v>
      </c>
      <c r="K140" s="33"/>
      <c r="L140" s="197">
        <f t="shared" si="5"/>
        <v>112.482</v>
      </c>
      <c r="R140" s="43"/>
      <c r="S140" s="212"/>
    </row>
    <row r="141" spans="1:19" ht="15.6">
      <c r="A141" s="35"/>
      <c r="B141" s="116" t="s">
        <v>3064</v>
      </c>
      <c r="C141" s="111" t="s">
        <v>3072</v>
      </c>
      <c r="D141" s="123" t="s">
        <v>3279</v>
      </c>
      <c r="E141" s="132"/>
      <c r="F141" s="133" t="s">
        <v>1374</v>
      </c>
      <c r="G141" s="128" t="str">
        <f t="shared" si="6"/>
        <v>6</v>
      </c>
      <c r="H141" s="133" t="str">
        <f>MID(F:F,9,2)</f>
        <v>6C</v>
      </c>
      <c r="I141" s="115">
        <f>VLOOKUP($H:$H,$M$5:$N$11,2,FALSE)</f>
        <v>104.15</v>
      </c>
      <c r="J141" s="115">
        <f>VLOOKUP($H:$H,$M$5:$P$11,4,FALSE)</f>
        <v>124.98</v>
      </c>
      <c r="K141" s="33"/>
      <c r="L141" s="197">
        <f t="shared" si="5"/>
        <v>112.482</v>
      </c>
      <c r="R141" s="43"/>
      <c r="S141" s="212"/>
    </row>
    <row r="142" spans="1:19" ht="15.6">
      <c r="A142" s="35"/>
      <c r="B142" s="116" t="s">
        <v>349</v>
      </c>
      <c r="C142" s="111" t="s">
        <v>4595</v>
      </c>
      <c r="D142" s="123" t="s">
        <v>4598</v>
      </c>
      <c r="E142" s="132"/>
      <c r="F142" s="133" t="s">
        <v>4599</v>
      </c>
      <c r="G142" s="128" t="str">
        <f t="shared" si="6"/>
        <v>4</v>
      </c>
      <c r="H142" s="133" t="str">
        <f>MID(F:F,9,2)</f>
        <v>4C</v>
      </c>
      <c r="I142" s="115">
        <f>VLOOKUP($H:$H,$M$5:$N$11,2,FALSE)</f>
        <v>70.82</v>
      </c>
      <c r="J142" s="115">
        <f>VLOOKUP($H:$H,$M$5:$P$11,4,FALSE)</f>
        <v>84.984</v>
      </c>
      <c r="K142" s="33"/>
      <c r="L142" s="197">
        <f t="shared" si="5"/>
        <v>76.48559999999999</v>
      </c>
      <c r="R142" s="43"/>
      <c r="S142" s="212"/>
    </row>
    <row r="143" spans="1:19" ht="15.6">
      <c r="A143" s="35"/>
      <c r="B143" s="116" t="s">
        <v>3064</v>
      </c>
      <c r="C143" s="111" t="s">
        <v>850</v>
      </c>
      <c r="D143" s="123" t="s">
        <v>3004</v>
      </c>
      <c r="E143" s="132"/>
      <c r="F143" s="133" t="s">
        <v>167</v>
      </c>
      <c r="G143" s="128" t="str">
        <f t="shared" si="6"/>
        <v>6</v>
      </c>
      <c r="H143" s="133" t="str">
        <f>MID(F:F,9,2)</f>
        <v>6C</v>
      </c>
      <c r="I143" s="115">
        <f>VLOOKUP($H:$H,$M$5:$N$11,2,FALSE)</f>
        <v>104.15</v>
      </c>
      <c r="J143" s="115">
        <f>VLOOKUP($H:$H,$M$5:$P$11,4,FALSE)</f>
        <v>124.98</v>
      </c>
      <c r="K143" s="33"/>
      <c r="L143" s="197">
        <f t="shared" si="5"/>
        <v>112.482</v>
      </c>
      <c r="R143" s="43"/>
      <c r="S143" s="212"/>
    </row>
    <row r="144" spans="1:19" ht="15.6">
      <c r="A144" s="35"/>
      <c r="B144" s="110" t="s">
        <v>3064</v>
      </c>
      <c r="C144" s="111" t="s">
        <v>624</v>
      </c>
      <c r="D144" s="123" t="s">
        <v>625</v>
      </c>
      <c r="E144" s="132"/>
      <c r="F144" s="133" t="s">
        <v>161</v>
      </c>
      <c r="G144" s="128" t="str">
        <f t="shared" si="6"/>
        <v>4</v>
      </c>
      <c r="H144" s="133" t="str">
        <f>MID(F:F,9,2)</f>
        <v>4C</v>
      </c>
      <c r="I144" s="115">
        <f>VLOOKUP($H:$H,$M$5:$N$11,2,FALSE)</f>
        <v>70.82</v>
      </c>
      <c r="J144" s="115">
        <f>VLOOKUP($H:$H,$M$5:$P$11,4,FALSE)</f>
        <v>84.984</v>
      </c>
      <c r="K144" s="33"/>
      <c r="L144" s="197">
        <f t="shared" si="5"/>
        <v>76.48559999999999</v>
      </c>
      <c r="R144" s="43"/>
      <c r="S144" s="212"/>
    </row>
    <row r="145" spans="1:19" ht="15.6">
      <c r="A145" s="35"/>
      <c r="B145" s="110" t="s">
        <v>3064</v>
      </c>
      <c r="C145" s="111" t="s">
        <v>546</v>
      </c>
      <c r="D145" s="123" t="s">
        <v>4147</v>
      </c>
      <c r="E145" s="132"/>
      <c r="F145" s="133" t="s">
        <v>1367</v>
      </c>
      <c r="G145" s="128" t="str">
        <f t="shared" si="6"/>
        <v>4</v>
      </c>
      <c r="H145" s="133" t="str">
        <f>MID(F:F,9,2)</f>
        <v>4C</v>
      </c>
      <c r="I145" s="115">
        <f>VLOOKUP($H:$H,$M$5:$N$11,2,FALSE)</f>
        <v>70.82</v>
      </c>
      <c r="J145" s="115">
        <f>VLOOKUP($H:$H,$M$5:$P$11,4,FALSE)</f>
        <v>84.984</v>
      </c>
      <c r="K145" s="33"/>
      <c r="L145" s="197">
        <f t="shared" si="5"/>
        <v>76.48559999999999</v>
      </c>
      <c r="R145" s="43"/>
      <c r="S145" s="212"/>
    </row>
    <row r="146" spans="1:19" ht="15.6">
      <c r="A146" s="35"/>
      <c r="B146" s="110" t="s">
        <v>3064</v>
      </c>
      <c r="C146" s="111" t="s">
        <v>548</v>
      </c>
      <c r="D146" s="123" t="s">
        <v>4147</v>
      </c>
      <c r="E146" s="132"/>
      <c r="F146" s="133" t="s">
        <v>1368</v>
      </c>
      <c r="G146" s="128" t="str">
        <f t="shared" si="6"/>
        <v>6</v>
      </c>
      <c r="H146" s="133" t="str">
        <f>MID(F:F,9,2)</f>
        <v>6C</v>
      </c>
      <c r="I146" s="115">
        <f>VLOOKUP($H:$H,$M$5:$N$11,2,FALSE)</f>
        <v>104.15</v>
      </c>
      <c r="J146" s="115">
        <f>VLOOKUP($H:$H,$M$5:$P$11,4,FALSE)</f>
        <v>124.98</v>
      </c>
      <c r="K146" s="33"/>
      <c r="L146" s="197">
        <f t="shared" si="5"/>
        <v>112.482</v>
      </c>
      <c r="R146" s="43"/>
      <c r="S146" s="212"/>
    </row>
    <row r="147" spans="1:19" ht="15.6">
      <c r="A147" s="35"/>
      <c r="B147" s="110" t="s">
        <v>3064</v>
      </c>
      <c r="C147" s="111" t="s">
        <v>691</v>
      </c>
      <c r="D147" s="123" t="s">
        <v>21</v>
      </c>
      <c r="E147" s="132"/>
      <c r="F147" s="133" t="s">
        <v>169</v>
      </c>
      <c r="G147" s="128" t="str">
        <f t="shared" si="6"/>
        <v>6</v>
      </c>
      <c r="H147" s="133" t="str">
        <f>MID(F:F,9,2)</f>
        <v>6C</v>
      </c>
      <c r="I147" s="115">
        <f>VLOOKUP($H:$H,$M$5:$N$11,2,FALSE)</f>
        <v>104.15</v>
      </c>
      <c r="J147" s="115">
        <f>VLOOKUP($H:$H,$M$5:$P$11,4,FALSE)</f>
        <v>124.98</v>
      </c>
      <c r="K147" s="33"/>
      <c r="L147" s="197">
        <f t="shared" si="5"/>
        <v>112.482</v>
      </c>
      <c r="R147" s="43"/>
      <c r="S147" s="212"/>
    </row>
    <row r="148" spans="1:19" ht="15.6">
      <c r="A148" s="35"/>
      <c r="B148" s="110" t="s">
        <v>4378</v>
      </c>
      <c r="C148" s="111" t="s">
        <v>4379</v>
      </c>
      <c r="D148" s="123" t="s">
        <v>4344</v>
      </c>
      <c r="E148" s="132"/>
      <c r="F148" s="133" t="s">
        <v>4380</v>
      </c>
      <c r="G148" s="128" t="str">
        <f t="shared" si="6"/>
        <v>4</v>
      </c>
      <c r="H148" s="133" t="str">
        <f>MID(F:F,9,2)</f>
        <v>4C</v>
      </c>
      <c r="I148" s="115">
        <v>83.32</v>
      </c>
      <c r="J148" s="115">
        <v>99.95</v>
      </c>
      <c r="K148" s="33"/>
      <c r="L148" s="197">
        <f t="shared" si="5"/>
        <v>89.955</v>
      </c>
      <c r="R148" s="43"/>
      <c r="S148" s="212"/>
    </row>
    <row r="149" spans="1:19" ht="15.6">
      <c r="A149" s="35"/>
      <c r="B149" s="110" t="s">
        <v>3064</v>
      </c>
      <c r="C149" s="111" t="s">
        <v>693</v>
      </c>
      <c r="D149" s="123" t="s">
        <v>4073</v>
      </c>
      <c r="E149" s="132"/>
      <c r="F149" s="133" t="s">
        <v>258</v>
      </c>
      <c r="G149" s="128" t="str">
        <f t="shared" si="6"/>
        <v>4</v>
      </c>
      <c r="H149" s="133" t="str">
        <f>MID(F:F,9,2)</f>
        <v>4C</v>
      </c>
      <c r="I149" s="115">
        <f>VLOOKUP($H:$H,$M$5:$N$11,2,FALSE)</f>
        <v>70.82</v>
      </c>
      <c r="J149" s="115">
        <f>VLOOKUP($H:$H,$M$5:$P$11,4,FALSE)</f>
        <v>84.984</v>
      </c>
      <c r="K149" s="33"/>
      <c r="L149" s="197">
        <f t="shared" si="5"/>
        <v>76.48559999999999</v>
      </c>
      <c r="R149" s="43"/>
      <c r="S149" s="212"/>
    </row>
    <row r="150" spans="1:19" ht="15.6">
      <c r="A150" s="35"/>
      <c r="B150" s="110" t="s">
        <v>3064</v>
      </c>
      <c r="C150" s="111" t="s">
        <v>681</v>
      </c>
      <c r="D150" s="123" t="s">
        <v>4150</v>
      </c>
      <c r="E150" s="132"/>
      <c r="F150" s="133" t="s">
        <v>1375</v>
      </c>
      <c r="G150" s="128" t="str">
        <f t="shared" si="6"/>
        <v>6</v>
      </c>
      <c r="H150" s="133" t="str">
        <f>MID(F:F,9,2)</f>
        <v>6C</v>
      </c>
      <c r="I150" s="115">
        <f>VLOOKUP($H:$H,$M$5:$N$11,2,FALSE)</f>
        <v>104.15</v>
      </c>
      <c r="J150" s="115">
        <f>VLOOKUP($H:$H,$M$5:$P$11,4,FALSE)</f>
        <v>124.98</v>
      </c>
      <c r="K150" s="33"/>
      <c r="L150" s="197">
        <f t="shared" si="5"/>
        <v>112.482</v>
      </c>
      <c r="R150" s="43"/>
      <c r="S150" s="212"/>
    </row>
    <row r="151" spans="1:19" ht="15.6">
      <c r="A151" s="35"/>
      <c r="B151" s="110" t="s">
        <v>349</v>
      </c>
      <c r="C151" s="111" t="s">
        <v>4381</v>
      </c>
      <c r="D151" s="123" t="s">
        <v>4344</v>
      </c>
      <c r="E151" s="132"/>
      <c r="F151" s="133" t="s">
        <v>4382</v>
      </c>
      <c r="G151" s="128" t="str">
        <f t="shared" si="6"/>
        <v>4</v>
      </c>
      <c r="H151" s="133" t="str">
        <f>MID(F:F,9,2)</f>
        <v>4C</v>
      </c>
      <c r="I151" s="115">
        <v>83.32</v>
      </c>
      <c r="J151" s="115">
        <v>99.98</v>
      </c>
      <c r="K151" s="33"/>
      <c r="L151" s="197">
        <f t="shared" si="5"/>
        <v>89.982</v>
      </c>
      <c r="R151" s="43"/>
      <c r="S151" s="212"/>
    </row>
    <row r="152" spans="1:19" ht="15.6">
      <c r="A152" s="35"/>
      <c r="B152" s="110" t="s">
        <v>349</v>
      </c>
      <c r="C152" s="111" t="s">
        <v>4376</v>
      </c>
      <c r="D152" s="123" t="s">
        <v>4344</v>
      </c>
      <c r="E152" s="132"/>
      <c r="F152" s="133" t="s">
        <v>4377</v>
      </c>
      <c r="G152" s="128" t="str">
        <f t="shared" si="6"/>
        <v>4</v>
      </c>
      <c r="H152" s="133" t="str">
        <f>MID(F:F,9,2)</f>
        <v>4C</v>
      </c>
      <c r="I152" s="115">
        <v>83.32</v>
      </c>
      <c r="J152" s="115">
        <v>99.98</v>
      </c>
      <c r="K152" s="33"/>
      <c r="L152" s="197">
        <f t="shared" si="5"/>
        <v>89.982</v>
      </c>
      <c r="R152" s="43"/>
      <c r="S152" s="212"/>
    </row>
    <row r="153" spans="1:19" ht="15.6">
      <c r="A153" s="35"/>
      <c r="B153" s="110" t="s">
        <v>3064</v>
      </c>
      <c r="C153" s="111" t="s">
        <v>306</v>
      </c>
      <c r="D153" s="123" t="s">
        <v>689</v>
      </c>
      <c r="E153" s="132"/>
      <c r="F153" s="133" t="s">
        <v>1377</v>
      </c>
      <c r="G153" s="128" t="str">
        <f t="shared" si="6"/>
        <v>6</v>
      </c>
      <c r="H153" s="133" t="str">
        <f>MID(F:F,9,2)</f>
        <v>6C</v>
      </c>
      <c r="I153" s="115">
        <f>VLOOKUP($H:$H,$M$5:$N$11,2,FALSE)</f>
        <v>104.15</v>
      </c>
      <c r="J153" s="115">
        <f>VLOOKUP($H:$H,$M$5:$P$11,4,FALSE)</f>
        <v>124.98</v>
      </c>
      <c r="K153" s="33"/>
      <c r="L153" s="197">
        <f t="shared" si="5"/>
        <v>112.482</v>
      </c>
      <c r="R153" s="43"/>
      <c r="S153" s="212"/>
    </row>
    <row r="154" spans="1:19" ht="15.6">
      <c r="A154" s="35"/>
      <c r="B154" s="116" t="s">
        <v>3064</v>
      </c>
      <c r="C154" s="111" t="s">
        <v>3787</v>
      </c>
      <c r="D154" s="123" t="s">
        <v>1103</v>
      </c>
      <c r="E154" s="132"/>
      <c r="F154" s="133" t="s">
        <v>1372</v>
      </c>
      <c r="G154" s="128" t="str">
        <f t="shared" si="6"/>
        <v>4</v>
      </c>
      <c r="H154" s="133" t="str">
        <f>MID(F:F,9,2)</f>
        <v>4C</v>
      </c>
      <c r="I154" s="115">
        <f>VLOOKUP($H:$H,$M$5:$N$11,2,FALSE)</f>
        <v>70.82</v>
      </c>
      <c r="J154" s="115">
        <f>VLOOKUP($H:$H,$M$5:$P$11,4,FALSE)</f>
        <v>84.984</v>
      </c>
      <c r="K154" s="33"/>
      <c r="L154" s="197">
        <f t="shared" si="5"/>
        <v>76.48559999999999</v>
      </c>
      <c r="R154" s="43"/>
      <c r="S154" s="212"/>
    </row>
    <row r="155" spans="1:19" ht="15.6">
      <c r="A155" s="35"/>
      <c r="B155" s="116" t="s">
        <v>4378</v>
      </c>
      <c r="C155" s="111" t="s">
        <v>4383</v>
      </c>
      <c r="D155" s="123" t="s">
        <v>4344</v>
      </c>
      <c r="E155" s="132"/>
      <c r="F155" s="133" t="s">
        <v>4384</v>
      </c>
      <c r="G155" s="128" t="str">
        <f t="shared" si="6"/>
        <v>4</v>
      </c>
      <c r="H155" s="133" t="str">
        <f>MID(F:F,9,2)</f>
        <v>4C</v>
      </c>
      <c r="I155" s="115">
        <f>VLOOKUP($H:$H,$M$5:$N$11,2,FALSE)</f>
        <v>70.82</v>
      </c>
      <c r="J155" s="115">
        <f>VLOOKUP($H:$H,$M$5:$P$11,4,FALSE)</f>
        <v>84.984</v>
      </c>
      <c r="K155" s="33"/>
      <c r="L155" s="197">
        <f t="shared" si="5"/>
        <v>76.48559999999999</v>
      </c>
      <c r="R155" s="43"/>
      <c r="S155" s="212"/>
    </row>
    <row r="156" spans="1:19" ht="15.6">
      <c r="A156" s="35"/>
      <c r="B156" s="110" t="s">
        <v>3064</v>
      </c>
      <c r="C156" s="111" t="s">
        <v>683</v>
      </c>
      <c r="D156" s="123" t="s">
        <v>2991</v>
      </c>
      <c r="E156" s="132"/>
      <c r="F156" s="133" t="s">
        <v>1376</v>
      </c>
      <c r="G156" s="128" t="str">
        <f t="shared" si="6"/>
        <v>4</v>
      </c>
      <c r="H156" s="133" t="str">
        <f>MID(F:F,9,2)</f>
        <v>4C</v>
      </c>
      <c r="I156" s="115">
        <f>VLOOKUP($H:$H,$M$5:$N$11,2,FALSE)</f>
        <v>70.82</v>
      </c>
      <c r="J156" s="115">
        <f>VLOOKUP($H:$H,$M$5:$P$11,4,FALSE)</f>
        <v>84.984</v>
      </c>
      <c r="K156" s="33"/>
      <c r="L156" s="197">
        <f t="shared" si="5"/>
        <v>76.48559999999999</v>
      </c>
      <c r="R156" s="43"/>
      <c r="S156" s="212"/>
    </row>
    <row r="157" spans="1:19" ht="15.6">
      <c r="A157" s="35"/>
      <c r="B157" s="110" t="s">
        <v>3064</v>
      </c>
      <c r="C157" s="111" t="s">
        <v>686</v>
      </c>
      <c r="D157" s="123" t="s">
        <v>2985</v>
      </c>
      <c r="E157" s="132"/>
      <c r="F157" s="133" t="s">
        <v>168</v>
      </c>
      <c r="G157" s="128" t="str">
        <f t="shared" si="6"/>
        <v>6</v>
      </c>
      <c r="H157" s="133" t="str">
        <f>MID(F:F,9,2)</f>
        <v>6C</v>
      </c>
      <c r="I157" s="115">
        <f>VLOOKUP($H:$H,$M$5:$N$11,2,FALSE)</f>
        <v>104.15</v>
      </c>
      <c r="J157" s="115">
        <f>VLOOKUP($H:$H,$M$5:$P$11,4,FALSE)</f>
        <v>124.98</v>
      </c>
      <c r="K157" s="33"/>
      <c r="L157" s="197">
        <f t="shared" si="5"/>
        <v>112.482</v>
      </c>
      <c r="R157" s="43"/>
      <c r="S157" s="212"/>
    </row>
    <row r="158" spans="1:19" ht="15.6">
      <c r="A158" s="35"/>
      <c r="B158" s="110" t="s">
        <v>3064</v>
      </c>
      <c r="C158" s="111" t="s">
        <v>661</v>
      </c>
      <c r="D158" s="123" t="s">
        <v>582</v>
      </c>
      <c r="E158" s="132"/>
      <c r="F158" s="133" t="s">
        <v>1371</v>
      </c>
      <c r="G158" s="128" t="str">
        <f t="shared" si="6"/>
        <v>6</v>
      </c>
      <c r="H158" s="133" t="str">
        <f>MID(F:F,9,2)</f>
        <v>6C</v>
      </c>
      <c r="I158" s="115">
        <f>VLOOKUP($H:$H,$M$5:$N$11,2,FALSE)</f>
        <v>104.15</v>
      </c>
      <c r="J158" s="115">
        <f>VLOOKUP($H:$H,$M$5:$P$11,4,FALSE)</f>
        <v>124.98</v>
      </c>
      <c r="K158" s="33"/>
      <c r="L158" s="197">
        <f t="shared" si="5"/>
        <v>112.482</v>
      </c>
      <c r="R158" s="43"/>
      <c r="S158" s="212"/>
    </row>
    <row r="159" spans="1:19" ht="15.6">
      <c r="A159" s="35"/>
      <c r="B159" s="110" t="s">
        <v>349</v>
      </c>
      <c r="C159" s="111" t="s">
        <v>4371</v>
      </c>
      <c r="D159" s="123"/>
      <c r="E159" s="132"/>
      <c r="F159" s="133" t="s">
        <v>4394</v>
      </c>
      <c r="G159" s="128" t="str">
        <f t="shared" si="6"/>
        <v>4</v>
      </c>
      <c r="H159" s="133" t="str">
        <f>MID(F:F,9,2)</f>
        <v>4C</v>
      </c>
      <c r="I159" s="115">
        <f>VLOOKUP($H:$H,$M$5:$N$11,2,FALSE)</f>
        <v>70.82</v>
      </c>
      <c r="J159" s="115">
        <f>VLOOKUP($H:$H,$M$5:$P$11,4,FALSE)</f>
        <v>84.984</v>
      </c>
      <c r="K159" s="33"/>
      <c r="L159" s="197">
        <f t="shared" si="5"/>
        <v>76.48559999999999</v>
      </c>
      <c r="R159" s="43"/>
      <c r="S159" s="212"/>
    </row>
    <row r="160" spans="1:19" ht="15.6">
      <c r="A160" s="35"/>
      <c r="B160" s="118" t="s">
        <v>3064</v>
      </c>
      <c r="C160" s="119" t="s">
        <v>4300</v>
      </c>
      <c r="D160" s="119" t="s">
        <v>503</v>
      </c>
      <c r="E160" s="132"/>
      <c r="F160" s="134" t="s">
        <v>1281</v>
      </c>
      <c r="G160" s="127" t="str">
        <f t="shared" si="6"/>
        <v>4</v>
      </c>
      <c r="H160" s="134" t="str">
        <f>MID(F:F,9,2)</f>
        <v>4C</v>
      </c>
      <c r="I160" s="122">
        <f>VLOOKUP($H:$H,$M$5:$N$11,2,FALSE)</f>
        <v>70.82</v>
      </c>
      <c r="J160" s="122">
        <f>VLOOKUP($H:$H,$M$5:$P$11,4,FALSE)</f>
        <v>84.984</v>
      </c>
      <c r="K160" s="33"/>
      <c r="L160" s="197">
        <f t="shared" si="5"/>
        <v>76.48559999999999</v>
      </c>
      <c r="R160" s="43"/>
      <c r="S160" s="212"/>
    </row>
    <row r="161" spans="1:19" ht="15.6">
      <c r="A161" s="35"/>
      <c r="B161" s="110" t="s">
        <v>3064</v>
      </c>
      <c r="C161" s="111" t="s">
        <v>4300</v>
      </c>
      <c r="D161" s="123" t="s">
        <v>407</v>
      </c>
      <c r="E161" s="132"/>
      <c r="F161" s="133" t="s">
        <v>1202</v>
      </c>
      <c r="G161" s="128" t="str">
        <f t="shared" si="6"/>
        <v>4</v>
      </c>
      <c r="H161" s="133" t="str">
        <f>MID(F:F,9,2)</f>
        <v>4C</v>
      </c>
      <c r="I161" s="115">
        <f>VLOOKUP($H:$H,$M$5:$N$11,2,FALSE)</f>
        <v>70.82</v>
      </c>
      <c r="J161" s="115">
        <f>VLOOKUP($H:$H,$M$5:$P$11,4,FALSE)</f>
        <v>84.984</v>
      </c>
      <c r="K161" s="33"/>
      <c r="L161" s="197">
        <f t="shared" si="5"/>
        <v>76.48559999999999</v>
      </c>
      <c r="R161" s="43"/>
      <c r="S161" s="212"/>
    </row>
    <row r="162" spans="1:19" ht="15.6">
      <c r="A162" s="35"/>
      <c r="B162" s="116" t="s">
        <v>349</v>
      </c>
      <c r="C162" s="111" t="s">
        <v>4581</v>
      </c>
      <c r="D162" s="123" t="s">
        <v>3931</v>
      </c>
      <c r="E162" s="135"/>
      <c r="F162" s="116" t="s">
        <v>4577</v>
      </c>
      <c r="G162" s="128" t="str">
        <f t="shared" si="6"/>
        <v>4</v>
      </c>
      <c r="H162" s="110" t="str">
        <f>MID(F:F,9,2)</f>
        <v>4C</v>
      </c>
      <c r="I162" s="115">
        <f>VLOOKUP($H:$H,$M$5:$N$11,2,FALSE)</f>
        <v>70.82</v>
      </c>
      <c r="J162" s="115">
        <f>VLOOKUP($H:$H,$M$5:$P$11,4,FALSE)</f>
        <v>84.984</v>
      </c>
      <c r="K162" s="23"/>
      <c r="L162" s="197">
        <f t="shared" si="5"/>
        <v>76.48559999999999</v>
      </c>
      <c r="R162" s="43"/>
      <c r="S162" s="212"/>
    </row>
    <row r="163" spans="1:19" ht="15.6">
      <c r="A163" s="35"/>
      <c r="B163" s="116" t="s">
        <v>3064</v>
      </c>
      <c r="C163" s="111" t="s">
        <v>4301</v>
      </c>
      <c r="D163" s="123" t="s">
        <v>4302</v>
      </c>
      <c r="E163" s="132"/>
      <c r="F163" s="133" t="s">
        <v>1203</v>
      </c>
      <c r="G163" s="128" t="str">
        <f t="shared" si="6"/>
        <v>4</v>
      </c>
      <c r="H163" s="133" t="str">
        <f>MID(F:F,9,2)</f>
        <v>4C</v>
      </c>
      <c r="I163" s="115">
        <f>VLOOKUP($H:$H,$M$5:$N$11,2,FALSE)</f>
        <v>70.82</v>
      </c>
      <c r="J163" s="115">
        <f>VLOOKUP($H:$H,$M$5:$P$11,4,FALSE)</f>
        <v>84.984</v>
      </c>
      <c r="K163" s="33"/>
      <c r="L163" s="197">
        <f t="shared" si="5"/>
        <v>76.48559999999999</v>
      </c>
      <c r="R163" s="43"/>
      <c r="S163" s="212"/>
    </row>
    <row r="164" spans="1:19" ht="15.6">
      <c r="A164" s="35"/>
      <c r="B164" s="116" t="s">
        <v>349</v>
      </c>
      <c r="C164" s="111" t="s">
        <v>351</v>
      </c>
      <c r="D164" s="123" t="s">
        <v>4074</v>
      </c>
      <c r="E164" s="132"/>
      <c r="F164" s="133" t="s">
        <v>259</v>
      </c>
      <c r="G164" s="128" t="str">
        <f t="shared" si="6"/>
        <v>4</v>
      </c>
      <c r="H164" s="133" t="s">
        <v>4320</v>
      </c>
      <c r="I164" s="115">
        <f>VLOOKUP($H:$H,$M$5:$N$11,2,FALSE)</f>
        <v>70.82</v>
      </c>
      <c r="J164" s="115">
        <f>VLOOKUP($H:$H,$M$5:$P$11,4,FALSE)</f>
        <v>84.984</v>
      </c>
      <c r="K164" s="33"/>
      <c r="L164" s="197">
        <f t="shared" si="5"/>
        <v>76.48559999999999</v>
      </c>
      <c r="R164" s="43"/>
      <c r="S164" s="212"/>
    </row>
    <row r="165" spans="1:19" ht="15.6">
      <c r="A165" s="35"/>
      <c r="B165" s="110" t="s">
        <v>3064</v>
      </c>
      <c r="C165" s="111" t="s">
        <v>351</v>
      </c>
      <c r="D165" s="123" t="s">
        <v>352</v>
      </c>
      <c r="E165" s="132"/>
      <c r="F165" s="133" t="s">
        <v>259</v>
      </c>
      <c r="G165" s="128" t="str">
        <f t="shared" si="6"/>
        <v>4</v>
      </c>
      <c r="H165" s="133" t="str">
        <f>MID(F:F,9,2)</f>
        <v>4C</v>
      </c>
      <c r="I165" s="115">
        <f>VLOOKUP($H:$H,$M$5:$N$11,2,FALSE)</f>
        <v>70.82</v>
      </c>
      <c r="J165" s="115">
        <f>VLOOKUP($H:$H,$M$5:$P$11,4,FALSE)</f>
        <v>84.984</v>
      </c>
      <c r="K165" s="33"/>
      <c r="L165" s="197">
        <f t="shared" si="5"/>
        <v>76.48559999999999</v>
      </c>
      <c r="R165" s="43"/>
      <c r="S165" s="212"/>
    </row>
    <row r="166" spans="1:19" ht="15.6">
      <c r="A166" s="35"/>
      <c r="B166" s="110" t="s">
        <v>3064</v>
      </c>
      <c r="C166" s="111" t="s">
        <v>697</v>
      </c>
      <c r="D166" s="123" t="s">
        <v>4148</v>
      </c>
      <c r="E166" s="132"/>
      <c r="F166" s="133" t="s">
        <v>170</v>
      </c>
      <c r="G166" s="128" t="str">
        <f t="shared" si="6"/>
        <v>6</v>
      </c>
      <c r="H166" s="133" t="str">
        <f>MID(F:F,9,2)</f>
        <v>6C</v>
      </c>
      <c r="I166" s="115">
        <f>VLOOKUP($H:$H,$M$5:$N$11,2,FALSE)</f>
        <v>104.15</v>
      </c>
      <c r="J166" s="115">
        <f>VLOOKUP($H:$H,$M$5:$P$11,4,FALSE)</f>
        <v>124.98</v>
      </c>
      <c r="K166" s="33"/>
      <c r="L166" s="197">
        <f t="shared" si="5"/>
        <v>112.482</v>
      </c>
      <c r="R166" s="43"/>
      <c r="S166" s="212"/>
    </row>
    <row r="167" spans="1:19" ht="15.6">
      <c r="A167" s="35"/>
      <c r="B167" s="110" t="s">
        <v>349</v>
      </c>
      <c r="C167" s="111" t="s">
        <v>3891</v>
      </c>
      <c r="D167" s="123" t="s">
        <v>4151</v>
      </c>
      <c r="E167" s="132"/>
      <c r="F167" s="133" t="s">
        <v>3892</v>
      </c>
      <c r="G167" s="128" t="str">
        <f t="shared" si="6"/>
        <v>4</v>
      </c>
      <c r="H167" s="133" t="str">
        <f>MID(F:F,9,2)</f>
        <v>4C</v>
      </c>
      <c r="I167" s="115">
        <f>VLOOKUP($H:$H,$M$5:$N$11,2,FALSE)</f>
        <v>70.82</v>
      </c>
      <c r="J167" s="115">
        <f>VLOOKUP($H:$H,$M$5:$P$11,4,FALSE)</f>
        <v>84.984</v>
      </c>
      <c r="K167" s="33"/>
      <c r="L167" s="197">
        <f t="shared" si="5"/>
        <v>76.48559999999999</v>
      </c>
      <c r="R167" s="43"/>
      <c r="S167" s="212"/>
    </row>
    <row r="168" spans="1:19" ht="15.6">
      <c r="A168" s="35"/>
      <c r="B168" s="110" t="s">
        <v>3064</v>
      </c>
      <c r="C168" s="111" t="s">
        <v>701</v>
      </c>
      <c r="D168" s="123" t="s">
        <v>639</v>
      </c>
      <c r="E168" s="132"/>
      <c r="F168" s="133" t="s">
        <v>171</v>
      </c>
      <c r="G168" s="128" t="str">
        <f t="shared" si="6"/>
        <v>4</v>
      </c>
      <c r="H168" s="133" t="str">
        <f>MID(F:F,9,2)</f>
        <v>4C</v>
      </c>
      <c r="I168" s="115">
        <f>VLOOKUP($H:$H,$M$5:$N$11,2,FALSE)</f>
        <v>70.82</v>
      </c>
      <c r="J168" s="115">
        <f>VLOOKUP($H:$H,$M$5:$P$11,4,FALSE)</f>
        <v>84.984</v>
      </c>
      <c r="K168" s="33"/>
      <c r="L168" s="197">
        <f t="shared" si="5"/>
        <v>76.48559999999999</v>
      </c>
      <c r="R168" s="43"/>
      <c r="S168" s="212"/>
    </row>
    <row r="169" spans="1:19" ht="15.6">
      <c r="A169" s="35"/>
      <c r="B169" s="116" t="s">
        <v>2902</v>
      </c>
      <c r="C169" s="111" t="s">
        <v>3364</v>
      </c>
      <c r="D169" s="123" t="s">
        <v>3057</v>
      </c>
      <c r="E169" s="132"/>
      <c r="F169" s="133" t="s">
        <v>1383</v>
      </c>
      <c r="G169" s="128" t="str">
        <f t="shared" si="6"/>
        <v>4</v>
      </c>
      <c r="H169" s="133" t="str">
        <f>MID(F:F,9,2)</f>
        <v>4C</v>
      </c>
      <c r="I169" s="115">
        <f>VLOOKUP($H:$H,$M$5:$N$11,2,FALSE)</f>
        <v>70.82</v>
      </c>
      <c r="J169" s="115">
        <f>VLOOKUP($H:$H,$M$5:$P$11,4,FALSE)</f>
        <v>84.984</v>
      </c>
      <c r="K169" s="33"/>
      <c r="L169" s="197">
        <f t="shared" si="5"/>
        <v>76.48559999999999</v>
      </c>
      <c r="R169" s="43"/>
      <c r="S169" s="212"/>
    </row>
    <row r="170" spans="1:19" ht="15.6">
      <c r="A170" s="35"/>
      <c r="B170" s="118" t="s">
        <v>2902</v>
      </c>
      <c r="C170" s="119" t="s">
        <v>3364</v>
      </c>
      <c r="D170" s="119" t="s">
        <v>403</v>
      </c>
      <c r="E170" s="132"/>
      <c r="F170" s="134" t="s">
        <v>1384</v>
      </c>
      <c r="G170" s="127" t="str">
        <f t="shared" si="6"/>
        <v>4</v>
      </c>
      <c r="H170" s="134" t="str">
        <f>MID(F:F,9,2)</f>
        <v>4C</v>
      </c>
      <c r="I170" s="122">
        <f>VLOOKUP($H:$H,$M$5:$N$11,2,FALSE)</f>
        <v>70.82</v>
      </c>
      <c r="J170" s="122">
        <f>VLOOKUP($H:$H,$M$5:$P$11,4,FALSE)</f>
        <v>84.984</v>
      </c>
      <c r="K170" s="33"/>
      <c r="L170" s="197">
        <f t="shared" si="5"/>
        <v>76.48559999999999</v>
      </c>
      <c r="R170" s="43"/>
      <c r="S170" s="212"/>
    </row>
    <row r="171" spans="1:19" ht="15.6">
      <c r="A171" s="35"/>
      <c r="B171" s="116" t="s">
        <v>2902</v>
      </c>
      <c r="C171" s="111" t="s">
        <v>1780</v>
      </c>
      <c r="D171" s="123" t="s">
        <v>665</v>
      </c>
      <c r="E171" s="132"/>
      <c r="F171" s="133" t="s">
        <v>1236</v>
      </c>
      <c r="G171" s="128" t="str">
        <f t="shared" si="6"/>
        <v>4</v>
      </c>
      <c r="H171" s="133" t="str">
        <f>MID(F:F,9,2)</f>
        <v>4C</v>
      </c>
      <c r="I171" s="115">
        <f>VLOOKUP($H:$H,$M$5:$N$11,2,FALSE)</f>
        <v>70.82</v>
      </c>
      <c r="J171" s="115">
        <f>VLOOKUP($H:$H,$M$5:$P$11,4,FALSE)</f>
        <v>84.984</v>
      </c>
      <c r="K171" s="33"/>
      <c r="L171" s="197">
        <f t="shared" si="5"/>
        <v>76.48559999999999</v>
      </c>
      <c r="R171" s="43"/>
      <c r="S171" s="212"/>
    </row>
    <row r="172" spans="1:19" ht="15.6">
      <c r="A172" s="35"/>
      <c r="B172" s="116" t="s">
        <v>2902</v>
      </c>
      <c r="C172" s="111" t="s">
        <v>4556</v>
      </c>
      <c r="D172" s="123" t="s">
        <v>4557</v>
      </c>
      <c r="E172" s="132"/>
      <c r="F172" s="133" t="s">
        <v>4555</v>
      </c>
      <c r="G172" s="128" t="str">
        <f t="shared" si="6"/>
        <v>6</v>
      </c>
      <c r="H172" s="133" t="str">
        <f>MID(F:F,9,2)</f>
        <v>6C</v>
      </c>
      <c r="I172" s="115">
        <f>VLOOKUP($H:$H,$M$5:$N$11,2,FALSE)</f>
        <v>104.15</v>
      </c>
      <c r="J172" s="115">
        <f>VLOOKUP($H:$H,$M$5:$P$11,4,FALSE)</f>
        <v>124.98</v>
      </c>
      <c r="K172" s="33"/>
      <c r="L172" s="197">
        <f t="shared" si="5"/>
        <v>112.482</v>
      </c>
      <c r="R172" s="43"/>
      <c r="S172" s="212"/>
    </row>
    <row r="173" spans="1:19" ht="15.6">
      <c r="A173" s="35"/>
      <c r="B173" s="110" t="s">
        <v>2965</v>
      </c>
      <c r="C173" s="111" t="s">
        <v>354</v>
      </c>
      <c r="D173" s="123" t="s">
        <v>2967</v>
      </c>
      <c r="E173" s="132"/>
      <c r="F173" s="133" t="s">
        <v>1378</v>
      </c>
      <c r="G173" s="128" t="str">
        <f t="shared" si="6"/>
        <v>4</v>
      </c>
      <c r="H173" s="133" t="str">
        <f>MID(F:F,9,2)</f>
        <v>4C</v>
      </c>
      <c r="I173" s="115">
        <f>VLOOKUP($H:$H,$M$5:$N$11,2,FALSE)</f>
        <v>70.82</v>
      </c>
      <c r="J173" s="115">
        <f>VLOOKUP($H:$H,$M$5:$P$11,4,FALSE)</f>
        <v>84.984</v>
      </c>
      <c r="K173" s="33"/>
      <c r="L173" s="197">
        <f t="shared" si="5"/>
        <v>76.48559999999999</v>
      </c>
      <c r="R173" s="43"/>
      <c r="S173" s="212"/>
    </row>
    <row r="174" spans="1:19" ht="15.6">
      <c r="A174" s="35"/>
      <c r="B174" s="116" t="s">
        <v>2965</v>
      </c>
      <c r="C174" s="111" t="s">
        <v>437</v>
      </c>
      <c r="D174" s="123" t="s">
        <v>3998</v>
      </c>
      <c r="E174" s="132"/>
      <c r="F174" s="133" t="s">
        <v>1381</v>
      </c>
      <c r="G174" s="128" t="str">
        <f t="shared" si="6"/>
        <v>4</v>
      </c>
      <c r="H174" s="133" t="str">
        <f>MID(F:F,9,2)</f>
        <v>4C</v>
      </c>
      <c r="I174" s="115">
        <f>VLOOKUP($H:$H,$M$5:$N$11,2,FALSE)</f>
        <v>70.82</v>
      </c>
      <c r="J174" s="115">
        <f>VLOOKUP($H:$H,$M$5:$P$11,4,FALSE)</f>
        <v>84.984</v>
      </c>
      <c r="K174" s="33"/>
      <c r="L174" s="197">
        <f t="shared" si="5"/>
        <v>76.48559999999999</v>
      </c>
      <c r="R174" s="43"/>
      <c r="S174" s="212"/>
    </row>
    <row r="175" spans="1:19" ht="15.6">
      <c r="A175" s="35"/>
      <c r="B175" s="116" t="s">
        <v>353</v>
      </c>
      <c r="C175" s="111" t="s">
        <v>4385</v>
      </c>
      <c r="D175" s="123" t="s">
        <v>4355</v>
      </c>
      <c r="E175" s="132"/>
      <c r="F175" s="133" t="s">
        <v>4386</v>
      </c>
      <c r="G175" s="128" t="str">
        <f t="shared" si="6"/>
        <v>4</v>
      </c>
      <c r="H175" s="133" t="str">
        <f>MID(F:F,9,2)</f>
        <v>4C</v>
      </c>
      <c r="I175" s="115">
        <f>VLOOKUP($H:$H,$M$5:$N$11,2,FALSE)</f>
        <v>70.82</v>
      </c>
      <c r="J175" s="115">
        <f>VLOOKUP($H:$H,$M$5:$P$11,4,FALSE)</f>
        <v>84.984</v>
      </c>
      <c r="K175" s="33"/>
      <c r="L175" s="197">
        <f t="shared" si="5"/>
        <v>76.48559999999999</v>
      </c>
      <c r="R175" s="43"/>
      <c r="S175" s="212"/>
    </row>
    <row r="176" spans="1:19" ht="15.6">
      <c r="A176" s="35"/>
      <c r="B176" s="116" t="s">
        <v>353</v>
      </c>
      <c r="C176" s="111" t="s">
        <v>3926</v>
      </c>
      <c r="D176" s="123" t="s">
        <v>3901</v>
      </c>
      <c r="E176" s="132"/>
      <c r="F176" s="133" t="s">
        <v>3925</v>
      </c>
      <c r="G176" s="128" t="str">
        <f t="shared" si="6"/>
        <v>4</v>
      </c>
      <c r="H176" s="133" t="str">
        <f>MID(F:F,9,2)</f>
        <v>4C</v>
      </c>
      <c r="I176" s="115">
        <f>VLOOKUP($H:$H,$M$5:$N$11,2,FALSE)</f>
        <v>70.82</v>
      </c>
      <c r="J176" s="115">
        <f>VLOOKUP($H:$H,$M$5:$P$11,4,FALSE)</f>
        <v>84.984</v>
      </c>
      <c r="K176" s="33"/>
      <c r="L176" s="197">
        <f t="shared" si="5"/>
        <v>76.48559999999999</v>
      </c>
      <c r="R176" s="43"/>
      <c r="S176" s="212"/>
    </row>
    <row r="177" spans="1:19" ht="15.6">
      <c r="A177" s="35"/>
      <c r="B177" s="110" t="s">
        <v>2965</v>
      </c>
      <c r="C177" s="111" t="s">
        <v>3354</v>
      </c>
      <c r="D177" s="123" t="s">
        <v>799</v>
      </c>
      <c r="E177" s="132"/>
      <c r="F177" s="133" t="s">
        <v>172</v>
      </c>
      <c r="G177" s="128" t="str">
        <f t="shared" si="6"/>
        <v>4</v>
      </c>
      <c r="H177" s="133" t="str">
        <f>MID(F:F,9,2)</f>
        <v>4C</v>
      </c>
      <c r="I177" s="115">
        <f>VLOOKUP($H:$H,$M$5:$N$11,2,FALSE)</f>
        <v>70.82</v>
      </c>
      <c r="J177" s="115">
        <f>VLOOKUP($H:$H,$M$5:$P$11,4,FALSE)</f>
        <v>84.984</v>
      </c>
      <c r="K177" s="33"/>
      <c r="L177" s="197">
        <f t="shared" si="5"/>
        <v>76.48559999999999</v>
      </c>
      <c r="R177" s="43"/>
      <c r="S177" s="212"/>
    </row>
    <row r="178" spans="1:19" ht="15.6">
      <c r="A178" s="35"/>
      <c r="B178" s="110" t="s">
        <v>2965</v>
      </c>
      <c r="C178" s="111" t="s">
        <v>3356</v>
      </c>
      <c r="D178" s="123" t="s">
        <v>799</v>
      </c>
      <c r="E178" s="132"/>
      <c r="F178" s="133" t="s">
        <v>173</v>
      </c>
      <c r="G178" s="128" t="str">
        <f t="shared" si="6"/>
        <v>4</v>
      </c>
      <c r="H178" s="133" t="str">
        <f>MID(F:F,9,2)</f>
        <v>4C</v>
      </c>
      <c r="I178" s="115">
        <f>VLOOKUP($H:$H,$M$5:$N$11,2,FALSE)</f>
        <v>70.82</v>
      </c>
      <c r="J178" s="115">
        <f>VLOOKUP($H:$H,$M$5:$P$11,4,FALSE)</f>
        <v>84.984</v>
      </c>
      <c r="K178" s="33"/>
      <c r="L178" s="197">
        <f t="shared" si="5"/>
        <v>76.48559999999999</v>
      </c>
      <c r="R178" s="43"/>
      <c r="S178" s="212"/>
    </row>
    <row r="179" spans="1:19" ht="15.6">
      <c r="A179" s="35"/>
      <c r="B179" s="110" t="s">
        <v>2965</v>
      </c>
      <c r="C179" s="111" t="s">
        <v>3346</v>
      </c>
      <c r="D179" s="123" t="s">
        <v>3347</v>
      </c>
      <c r="E179" s="132"/>
      <c r="F179" s="133" t="s">
        <v>260</v>
      </c>
      <c r="G179" s="128" t="str">
        <f t="shared" si="6"/>
        <v>4</v>
      </c>
      <c r="H179" s="133" t="str">
        <f>MID(F:F,9,2)</f>
        <v>4C</v>
      </c>
      <c r="I179" s="115">
        <f>VLOOKUP($H:$H,$M$5:$N$11,2,FALSE)</f>
        <v>70.82</v>
      </c>
      <c r="J179" s="115">
        <f>VLOOKUP($H:$H,$M$5:$P$11,4,FALSE)</f>
        <v>84.984</v>
      </c>
      <c r="K179" s="33"/>
      <c r="L179" s="197">
        <f t="shared" si="5"/>
        <v>76.48559999999999</v>
      </c>
      <c r="R179" s="43"/>
      <c r="S179" s="212"/>
    </row>
    <row r="180" spans="1:19" ht="15.6">
      <c r="A180" s="35"/>
      <c r="B180" s="110" t="s">
        <v>2965</v>
      </c>
      <c r="C180" s="111" t="s">
        <v>3358</v>
      </c>
      <c r="D180" s="123" t="s">
        <v>3359</v>
      </c>
      <c r="E180" s="132"/>
      <c r="F180" s="133" t="s">
        <v>1382</v>
      </c>
      <c r="G180" s="128" t="str">
        <f t="shared" si="6"/>
        <v>2</v>
      </c>
      <c r="H180" s="133" t="str">
        <f>MID(F:F,9,2)</f>
        <v>2C</v>
      </c>
      <c r="I180" s="115">
        <f>VLOOKUP($H:$H,$M$5:$N$11,2,FALSE)</f>
        <v>34.98</v>
      </c>
      <c r="J180" s="115">
        <f>VLOOKUP($H:$H,$M$5:$P$11,4,FALSE)</f>
        <v>41.97599999999999</v>
      </c>
      <c r="K180" s="33"/>
      <c r="L180" s="197">
        <f t="shared" si="5"/>
        <v>37.77839999999999</v>
      </c>
      <c r="R180" s="43"/>
      <c r="S180" s="212"/>
    </row>
    <row r="181" spans="1:19" ht="15.6">
      <c r="A181" s="35"/>
      <c r="B181" s="116" t="s">
        <v>2965</v>
      </c>
      <c r="C181" s="111" t="s">
        <v>1063</v>
      </c>
      <c r="D181" s="123" t="s">
        <v>1062</v>
      </c>
      <c r="E181" s="132"/>
      <c r="F181" s="133" t="s">
        <v>261</v>
      </c>
      <c r="G181" s="128" t="str">
        <f t="shared" si="6"/>
        <v>4</v>
      </c>
      <c r="H181" s="133" t="str">
        <f>MID(F:F,9,2)</f>
        <v>4C</v>
      </c>
      <c r="I181" s="115">
        <f>VLOOKUP($H:$H,$M$5:$N$11,2,FALSE)</f>
        <v>70.82</v>
      </c>
      <c r="J181" s="115">
        <f>VLOOKUP($H:$H,$M$5:$P$11,4,FALSE)</f>
        <v>84.984</v>
      </c>
      <c r="K181" s="33"/>
      <c r="L181" s="197">
        <f t="shared" si="5"/>
        <v>76.48559999999999</v>
      </c>
      <c r="R181" s="43"/>
      <c r="S181" s="212"/>
    </row>
    <row r="182" spans="1:19" ht="15.6">
      <c r="A182" s="35"/>
      <c r="B182" s="110" t="s">
        <v>2965</v>
      </c>
      <c r="C182" s="111" t="s">
        <v>359</v>
      </c>
      <c r="D182" s="123" t="s">
        <v>4152</v>
      </c>
      <c r="E182" s="132"/>
      <c r="F182" s="133" t="s">
        <v>1380</v>
      </c>
      <c r="G182" s="128" t="str">
        <f t="shared" si="6"/>
        <v>6</v>
      </c>
      <c r="H182" s="133" t="str">
        <f>MID(F:F,9,2)</f>
        <v>6C</v>
      </c>
      <c r="I182" s="115">
        <f>VLOOKUP($H:$H,$M$5:$N$11,2,FALSE)</f>
        <v>104.15</v>
      </c>
      <c r="J182" s="115">
        <f>VLOOKUP($H:$H,$M$5:$P$11,4,FALSE)</f>
        <v>124.98</v>
      </c>
      <c r="K182" s="33"/>
      <c r="L182" s="197">
        <f t="shared" si="5"/>
        <v>112.482</v>
      </c>
      <c r="R182" s="43"/>
      <c r="S182" s="212"/>
    </row>
    <row r="183" spans="1:19" ht="15.6">
      <c r="A183" s="35"/>
      <c r="B183" s="110" t="s">
        <v>2965</v>
      </c>
      <c r="C183" s="111" t="s">
        <v>357</v>
      </c>
      <c r="D183" s="123" t="s">
        <v>4152</v>
      </c>
      <c r="E183" s="132"/>
      <c r="F183" s="133" t="s">
        <v>1379</v>
      </c>
      <c r="G183" s="128" t="str">
        <f t="shared" si="6"/>
        <v>4</v>
      </c>
      <c r="H183" s="133" t="str">
        <f>MID(F:F,9,2)</f>
        <v>4C</v>
      </c>
      <c r="I183" s="115">
        <f>VLOOKUP($H:$H,$M$5:$N$11,2,FALSE)</f>
        <v>70.82</v>
      </c>
      <c r="J183" s="115">
        <f>VLOOKUP($H:$H,$M$5:$P$11,4,FALSE)</f>
        <v>84.984</v>
      </c>
      <c r="K183" s="33"/>
      <c r="L183" s="197">
        <f t="shared" si="5"/>
        <v>76.48559999999999</v>
      </c>
      <c r="R183" s="43"/>
      <c r="S183" s="212"/>
    </row>
    <row r="184" spans="1:19" ht="15.6">
      <c r="A184" s="35"/>
      <c r="B184" s="110" t="s">
        <v>4357</v>
      </c>
      <c r="C184" s="111" t="s">
        <v>4358</v>
      </c>
      <c r="D184" s="123" t="s">
        <v>563</v>
      </c>
      <c r="E184" s="132"/>
      <c r="F184" s="133" t="s">
        <v>4387</v>
      </c>
      <c r="G184" s="128" t="str">
        <f t="shared" si="6"/>
        <v>4</v>
      </c>
      <c r="H184" s="133" t="str">
        <f>MID(F:F,9,2)</f>
        <v>4C</v>
      </c>
      <c r="I184" s="115">
        <f>VLOOKUP($H:$H,$M$5:$N$11,2,FALSE)</f>
        <v>70.82</v>
      </c>
      <c r="J184" s="115">
        <f>VLOOKUP($H:$H,$M$5:$P$11,4,FALSE)</f>
        <v>84.984</v>
      </c>
      <c r="K184" s="33"/>
      <c r="L184" s="197">
        <f t="shared" si="5"/>
        <v>76.48559999999999</v>
      </c>
      <c r="R184" s="43"/>
      <c r="S184" s="212"/>
    </row>
    <row r="185" spans="1:19" ht="15.6">
      <c r="A185" s="35"/>
      <c r="B185" s="110" t="s">
        <v>3306</v>
      </c>
      <c r="C185" s="111" t="s">
        <v>3310</v>
      </c>
      <c r="D185" s="123" t="s">
        <v>4247</v>
      </c>
      <c r="E185" s="132"/>
      <c r="F185" s="133" t="s">
        <v>1387</v>
      </c>
      <c r="G185" s="128" t="str">
        <f t="shared" si="6"/>
        <v>6</v>
      </c>
      <c r="H185" s="133" t="str">
        <f>MID(F:F,9,2)</f>
        <v>6C</v>
      </c>
      <c r="I185" s="115">
        <f>VLOOKUP($H:$H,$M$5:$N$11,2,FALSE)</f>
        <v>104.15</v>
      </c>
      <c r="J185" s="115">
        <f>VLOOKUP($H:$H,$M$5:$P$11,4,FALSE)</f>
        <v>124.98</v>
      </c>
      <c r="K185" s="33"/>
      <c r="L185" s="197">
        <f t="shared" si="5"/>
        <v>112.482</v>
      </c>
      <c r="R185" s="43"/>
      <c r="S185" s="212"/>
    </row>
    <row r="186" spans="1:19" ht="15.6">
      <c r="A186" s="35"/>
      <c r="B186" s="110" t="s">
        <v>3304</v>
      </c>
      <c r="C186" s="111" t="s">
        <v>3369</v>
      </c>
      <c r="D186" s="123" t="s">
        <v>4000</v>
      </c>
      <c r="E186" s="132"/>
      <c r="F186" s="133" t="s">
        <v>1386</v>
      </c>
      <c r="G186" s="128" t="str">
        <f t="shared" si="6"/>
        <v>3</v>
      </c>
      <c r="H186" s="133" t="str">
        <f>MID(F:F,9,2)</f>
        <v>3C</v>
      </c>
      <c r="I186" s="115">
        <f>VLOOKUP($H:$H,$M$5:$N$11,2,FALSE)</f>
        <v>52.48</v>
      </c>
      <c r="J186" s="115">
        <f>VLOOKUP($H:$H,$M$5:$P$11,4,FALSE)</f>
        <v>62.981247999999994</v>
      </c>
      <c r="K186" s="33"/>
      <c r="L186" s="197">
        <f t="shared" si="5"/>
        <v>56.6831232</v>
      </c>
      <c r="R186" s="43"/>
      <c r="S186" s="212"/>
    </row>
    <row r="187" spans="1:19" ht="15.6">
      <c r="A187" s="35"/>
      <c r="B187" s="110" t="s">
        <v>3304</v>
      </c>
      <c r="C187" s="111" t="s">
        <v>3367</v>
      </c>
      <c r="D187" s="123" t="s">
        <v>4168</v>
      </c>
      <c r="E187" s="132"/>
      <c r="F187" s="133" t="s">
        <v>1385</v>
      </c>
      <c r="G187" s="128" t="str">
        <f t="shared" si="6"/>
        <v>3</v>
      </c>
      <c r="H187" s="133" t="str">
        <f>MID(F:F,9,2)</f>
        <v>3C</v>
      </c>
      <c r="I187" s="115">
        <f>VLOOKUP($H:$H,$M$5:$N$11,2,FALSE)</f>
        <v>52.48</v>
      </c>
      <c r="J187" s="115">
        <f>VLOOKUP($H:$H,$M$5:$P$11,4,FALSE)</f>
        <v>62.981247999999994</v>
      </c>
      <c r="K187" s="33"/>
      <c r="L187" s="197">
        <f t="shared" si="5"/>
        <v>56.6831232</v>
      </c>
      <c r="R187" s="43"/>
      <c r="S187" s="212"/>
    </row>
    <row r="188" spans="1:19" ht="15.6">
      <c r="A188" s="35"/>
      <c r="B188" s="110" t="s">
        <v>3314</v>
      </c>
      <c r="C188" s="111" t="s">
        <v>3315</v>
      </c>
      <c r="D188" s="123" t="s">
        <v>4170</v>
      </c>
      <c r="E188" s="132"/>
      <c r="F188" s="133" t="s">
        <v>1388</v>
      </c>
      <c r="G188" s="128" t="str">
        <f t="shared" si="6"/>
        <v>4</v>
      </c>
      <c r="H188" s="133" t="str">
        <f>MID(F:F,9,2)</f>
        <v>4C</v>
      </c>
      <c r="I188" s="115">
        <f>VLOOKUP($H:$H,$M$5:$N$11,2,FALSE)</f>
        <v>70.82</v>
      </c>
      <c r="J188" s="115">
        <f>VLOOKUP($H:$H,$M$5:$P$11,4,FALSE)</f>
        <v>84.984</v>
      </c>
      <c r="K188" s="33"/>
      <c r="L188" s="197">
        <f t="shared" si="5"/>
        <v>76.48559999999999</v>
      </c>
      <c r="R188" s="43"/>
      <c r="S188" s="212"/>
    </row>
    <row r="189" spans="1:19" ht="15.6">
      <c r="A189" s="35"/>
      <c r="B189" s="110" t="s">
        <v>3314</v>
      </c>
      <c r="C189" s="111" t="s">
        <v>3317</v>
      </c>
      <c r="D189" s="123" t="s">
        <v>4171</v>
      </c>
      <c r="E189" s="132"/>
      <c r="F189" s="133" t="s">
        <v>1389</v>
      </c>
      <c r="G189" s="128" t="str">
        <f t="shared" si="6"/>
        <v>4</v>
      </c>
      <c r="H189" s="133" t="str">
        <f>MID(F:F,9,2)</f>
        <v>4C</v>
      </c>
      <c r="I189" s="115">
        <f>VLOOKUP($H:$H,$M$5:$N$11,2,FALSE)</f>
        <v>70.82</v>
      </c>
      <c r="J189" s="115">
        <f>VLOOKUP($H:$H,$M$5:$P$11,4,FALSE)</f>
        <v>84.984</v>
      </c>
      <c r="K189" s="33"/>
      <c r="L189" s="197">
        <f t="shared" si="5"/>
        <v>76.48559999999999</v>
      </c>
      <c r="R189" s="43"/>
      <c r="S189" s="212"/>
    </row>
    <row r="190" spans="1:88" s="3" customFormat="1" ht="15.6">
      <c r="A190" s="35"/>
      <c r="B190" s="110" t="s">
        <v>3407</v>
      </c>
      <c r="C190" s="111" t="s">
        <v>921</v>
      </c>
      <c r="D190" s="123" t="s">
        <v>663</v>
      </c>
      <c r="E190" s="132"/>
      <c r="F190" s="133" t="s">
        <v>1411</v>
      </c>
      <c r="G190" s="128" t="str">
        <f t="shared" si="6"/>
        <v>4</v>
      </c>
      <c r="H190" s="133" t="str">
        <f>MID(F:F,9,2)</f>
        <v>4C</v>
      </c>
      <c r="I190" s="115">
        <f>VLOOKUP($H:$H,$M$5:$N$11,2,FALSE)</f>
        <v>70.82</v>
      </c>
      <c r="J190" s="115">
        <f>VLOOKUP($H:$H,$M$5:$P$11,4,FALSE)</f>
        <v>84.984</v>
      </c>
      <c r="K190" s="33"/>
      <c r="L190" s="197">
        <f t="shared" si="5"/>
        <v>76.48559999999999</v>
      </c>
      <c r="M190" s="186"/>
      <c r="N190" s="186"/>
      <c r="O190" s="186"/>
      <c r="P190" s="187"/>
      <c r="Q190" s="213"/>
      <c r="R190" s="43"/>
      <c r="S190" s="212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  <c r="BI190" s="213"/>
      <c r="BJ190" s="213"/>
      <c r="BK190" s="213"/>
      <c r="BL190" s="213"/>
      <c r="BM190" s="213"/>
      <c r="BN190" s="213"/>
      <c r="BO190" s="213"/>
      <c r="BP190" s="213"/>
      <c r="BQ190" s="213"/>
      <c r="BR190" s="213"/>
      <c r="BS190" s="213"/>
      <c r="BT190" s="213"/>
      <c r="BU190" s="213"/>
      <c r="BV190" s="213"/>
      <c r="BW190" s="213"/>
      <c r="BX190" s="213"/>
      <c r="BY190" s="213"/>
      <c r="BZ190" s="213"/>
      <c r="CA190" s="213"/>
      <c r="CB190" s="213"/>
      <c r="CC190" s="213"/>
      <c r="CD190" s="213"/>
      <c r="CE190" s="213"/>
      <c r="CF190" s="213"/>
      <c r="CG190" s="213"/>
      <c r="CH190" s="213"/>
      <c r="CI190" s="213"/>
      <c r="CJ190" s="213"/>
    </row>
    <row r="191" spans="1:19" ht="15.6">
      <c r="A191" s="35"/>
      <c r="B191" s="118" t="s">
        <v>3407</v>
      </c>
      <c r="C191" s="119" t="s">
        <v>927</v>
      </c>
      <c r="D191" s="119" t="s">
        <v>4075</v>
      </c>
      <c r="E191" s="132"/>
      <c r="F191" s="134" t="s">
        <v>1239</v>
      </c>
      <c r="G191" s="127" t="str">
        <f t="shared" si="6"/>
        <v>4</v>
      </c>
      <c r="H191" s="134" t="str">
        <f>MID(F:F,9,2)</f>
        <v>4C</v>
      </c>
      <c r="I191" s="122">
        <f>VLOOKUP($H:$H,$M$5:$N$11,2,FALSE)</f>
        <v>70.82</v>
      </c>
      <c r="J191" s="122">
        <f>VLOOKUP($H:$H,$M$5:$P$11,4,FALSE)</f>
        <v>84.984</v>
      </c>
      <c r="K191" s="33"/>
      <c r="L191" s="197">
        <f t="shared" si="5"/>
        <v>76.48559999999999</v>
      </c>
      <c r="R191" s="43"/>
      <c r="S191" s="212"/>
    </row>
    <row r="192" spans="1:19" ht="15.6">
      <c r="A192" s="35"/>
      <c r="B192" s="110" t="s">
        <v>3407</v>
      </c>
      <c r="C192" s="111" t="s">
        <v>4570</v>
      </c>
      <c r="D192" s="123" t="s">
        <v>2904</v>
      </c>
      <c r="E192" s="132"/>
      <c r="F192" s="133" t="s">
        <v>1414</v>
      </c>
      <c r="G192" s="128" t="str">
        <f t="shared" si="6"/>
        <v>4</v>
      </c>
      <c r="H192" s="133" t="str">
        <f>MID(F:F,9,2)</f>
        <v>4C</v>
      </c>
      <c r="I192" s="115">
        <f>VLOOKUP($H:$H,$M$5:$N$11,2,FALSE)</f>
        <v>70.82</v>
      </c>
      <c r="J192" s="115">
        <f>VLOOKUP($H:$H,$M$5:$P$11,4,FALSE)</f>
        <v>84.984</v>
      </c>
      <c r="K192" s="33"/>
      <c r="L192" s="197">
        <f t="shared" si="5"/>
        <v>76.48559999999999</v>
      </c>
      <c r="R192" s="43"/>
      <c r="S192" s="212"/>
    </row>
    <row r="193" spans="1:19" ht="15.6">
      <c r="A193" s="35"/>
      <c r="B193" s="118" t="s">
        <v>3407</v>
      </c>
      <c r="C193" s="119" t="s">
        <v>919</v>
      </c>
      <c r="D193" s="119" t="s">
        <v>4173</v>
      </c>
      <c r="E193" s="132"/>
      <c r="F193" s="134" t="s">
        <v>1410</v>
      </c>
      <c r="G193" s="127" t="str">
        <f t="shared" si="6"/>
        <v>4</v>
      </c>
      <c r="H193" s="134" t="str">
        <f>MID(F:F,9,2)</f>
        <v>4C</v>
      </c>
      <c r="I193" s="122">
        <f>VLOOKUP($H:$H,$M$5:$N$11,2,FALSE)</f>
        <v>70.82</v>
      </c>
      <c r="J193" s="122">
        <f>VLOOKUP($H:$H,$M$5:$P$11,4,FALSE)</f>
        <v>84.984</v>
      </c>
      <c r="K193" s="33"/>
      <c r="L193" s="197">
        <f t="shared" si="5"/>
        <v>76.48559999999999</v>
      </c>
      <c r="R193" s="43"/>
      <c r="S193" s="212"/>
    </row>
    <row r="194" spans="1:19" ht="15.6">
      <c r="A194" s="35"/>
      <c r="B194" s="118" t="s">
        <v>3407</v>
      </c>
      <c r="C194" s="119" t="s">
        <v>766</v>
      </c>
      <c r="D194" s="119" t="s">
        <v>4174</v>
      </c>
      <c r="E194" s="132"/>
      <c r="F194" s="134" t="s">
        <v>1282</v>
      </c>
      <c r="G194" s="127" t="str">
        <f t="shared" si="6"/>
        <v>4</v>
      </c>
      <c r="H194" s="134" t="str">
        <f>MID(F:F,9,2)</f>
        <v>4C</v>
      </c>
      <c r="I194" s="122">
        <f>VLOOKUP($H:$H,$M$5:$N$11,2,FALSE)</f>
        <v>70.82</v>
      </c>
      <c r="J194" s="122">
        <f>VLOOKUP($H:$H,$M$5:$P$11,4,FALSE)</f>
        <v>84.984</v>
      </c>
      <c r="K194" s="33"/>
      <c r="L194" s="197">
        <f t="shared" si="5"/>
        <v>76.48559999999999</v>
      </c>
      <c r="R194" s="43"/>
      <c r="S194" s="212"/>
    </row>
    <row r="195" spans="1:19" ht="15.6">
      <c r="A195" s="35"/>
      <c r="B195" s="116" t="s">
        <v>3407</v>
      </c>
      <c r="C195" s="111" t="s">
        <v>3565</v>
      </c>
      <c r="D195" s="123" t="s">
        <v>816</v>
      </c>
      <c r="E195" s="132"/>
      <c r="F195" s="133" t="s">
        <v>1409</v>
      </c>
      <c r="G195" s="128" t="str">
        <f t="shared" si="6"/>
        <v>4</v>
      </c>
      <c r="H195" s="133" t="str">
        <f>MID(F:F,9,2)</f>
        <v>4C</v>
      </c>
      <c r="I195" s="115">
        <f>VLOOKUP($H:$H,$M$5:$N$11,2,FALSE)</f>
        <v>70.82</v>
      </c>
      <c r="J195" s="115">
        <f>VLOOKUP($H:$H,$M$5:$P$11,4,FALSE)</f>
        <v>84.984</v>
      </c>
      <c r="K195" s="33"/>
      <c r="L195" s="197">
        <f t="shared" si="5"/>
        <v>76.48559999999999</v>
      </c>
      <c r="R195" s="43"/>
      <c r="S195" s="212"/>
    </row>
    <row r="196" spans="1:19" ht="15.6">
      <c r="A196" s="35"/>
      <c r="B196" s="110" t="s">
        <v>3407</v>
      </c>
      <c r="C196" s="111" t="s">
        <v>746</v>
      </c>
      <c r="D196" s="123" t="s">
        <v>816</v>
      </c>
      <c r="E196" s="132"/>
      <c r="F196" s="133" t="s">
        <v>1263</v>
      </c>
      <c r="G196" s="128" t="str">
        <f t="shared" si="6"/>
        <v>4</v>
      </c>
      <c r="H196" s="133" t="str">
        <f>MID(F:F,9,2)</f>
        <v>4C</v>
      </c>
      <c r="I196" s="115">
        <f>VLOOKUP($H:$H,$M$5:$N$11,2,FALSE)</f>
        <v>70.82</v>
      </c>
      <c r="J196" s="115">
        <f>VLOOKUP($H:$H,$M$5:$P$11,4,FALSE)</f>
        <v>84.984</v>
      </c>
      <c r="K196" s="33"/>
      <c r="L196" s="197">
        <f t="shared" si="5"/>
        <v>76.48559999999999</v>
      </c>
      <c r="R196" s="43"/>
      <c r="S196" s="212"/>
    </row>
    <row r="197" spans="1:19" ht="15.6">
      <c r="A197" s="35"/>
      <c r="B197" s="110" t="s">
        <v>3407</v>
      </c>
      <c r="C197" s="111" t="s">
        <v>935</v>
      </c>
      <c r="D197" s="123" t="s">
        <v>4076</v>
      </c>
      <c r="E197" s="132"/>
      <c r="F197" s="133" t="s">
        <v>1412</v>
      </c>
      <c r="G197" s="128" t="str">
        <f t="shared" si="6"/>
        <v>8</v>
      </c>
      <c r="H197" s="133" t="str">
        <f>MID(F:F,9,2)</f>
        <v>8C</v>
      </c>
      <c r="I197" s="115">
        <f>VLOOKUP($H:$H,$M$5:$N$11,2,FALSE)</f>
        <v>139.15</v>
      </c>
      <c r="J197" s="115">
        <f>VLOOKUP($H:$H,$M$5:$P$11,4,FALSE)</f>
        <v>166.98</v>
      </c>
      <c r="K197" s="33"/>
      <c r="L197" s="197">
        <f aca="true" t="shared" si="7" ref="L197:L260">J197*0.9</f>
        <v>150.28199999999998</v>
      </c>
      <c r="R197" s="43"/>
      <c r="S197" s="212"/>
    </row>
    <row r="198" spans="1:19" ht="15.6">
      <c r="A198" s="35"/>
      <c r="B198" s="110" t="s">
        <v>3407</v>
      </c>
      <c r="C198" s="111" t="s">
        <v>3418</v>
      </c>
      <c r="D198" s="123" t="s">
        <v>4153</v>
      </c>
      <c r="E198" s="132"/>
      <c r="F198" s="133" t="s">
        <v>183</v>
      </c>
      <c r="G198" s="128" t="str">
        <f aca="true" t="shared" si="8" ref="G198:G261">LEFT(H198,1)</f>
        <v>4</v>
      </c>
      <c r="H198" s="133" t="str">
        <f>MID(F:F,9,2)</f>
        <v>4C</v>
      </c>
      <c r="I198" s="115">
        <f>VLOOKUP($H:$H,$M$5:$N$11,2,FALSE)</f>
        <v>70.82</v>
      </c>
      <c r="J198" s="115">
        <f>VLOOKUP($H:$H,$M$5:$P$11,4,FALSE)</f>
        <v>84.984</v>
      </c>
      <c r="K198" s="33"/>
      <c r="L198" s="197">
        <f t="shared" si="7"/>
        <v>76.48559999999999</v>
      </c>
      <c r="R198" s="43"/>
      <c r="S198" s="212"/>
    </row>
    <row r="199" spans="1:19" ht="15.6">
      <c r="A199" s="35"/>
      <c r="B199" s="118" t="s">
        <v>3407</v>
      </c>
      <c r="C199" s="119" t="s">
        <v>937</v>
      </c>
      <c r="D199" s="119" t="s">
        <v>4175</v>
      </c>
      <c r="E199" s="132"/>
      <c r="F199" s="134" t="s">
        <v>1413</v>
      </c>
      <c r="G199" s="127" t="str">
        <f t="shared" si="8"/>
        <v>4</v>
      </c>
      <c r="H199" s="134" t="str">
        <f>MID(F:F,9,2)</f>
        <v>4C</v>
      </c>
      <c r="I199" s="122">
        <f>VLOOKUP($H:$H,$M$5:$N$11,2,FALSE)</f>
        <v>70.82</v>
      </c>
      <c r="J199" s="122">
        <f>VLOOKUP($H:$H,$M$5:$P$11,4,FALSE)</f>
        <v>84.984</v>
      </c>
      <c r="K199" s="33"/>
      <c r="L199" s="197">
        <f t="shared" si="7"/>
        <v>76.48559999999999</v>
      </c>
      <c r="R199" s="43"/>
      <c r="S199" s="212"/>
    </row>
    <row r="200" spans="1:19" ht="15.6">
      <c r="A200" s="35"/>
      <c r="B200" s="110" t="s">
        <v>3407</v>
      </c>
      <c r="C200" s="111" t="s">
        <v>3414</v>
      </c>
      <c r="D200" s="123" t="s">
        <v>4154</v>
      </c>
      <c r="E200" s="132"/>
      <c r="F200" s="133" t="s">
        <v>182</v>
      </c>
      <c r="G200" s="128" t="str">
        <f t="shared" si="8"/>
        <v>4</v>
      </c>
      <c r="H200" s="133" t="str">
        <f>MID(F:F,9,2)</f>
        <v>4C</v>
      </c>
      <c r="I200" s="115">
        <f>VLOOKUP($H:$H,$M$5:$N$11,2,FALSE)</f>
        <v>70.82</v>
      </c>
      <c r="J200" s="115">
        <f>VLOOKUP($H:$H,$M$5:$P$11,4,FALSE)</f>
        <v>84.984</v>
      </c>
      <c r="K200" s="33"/>
      <c r="L200" s="197">
        <f t="shared" si="7"/>
        <v>76.48559999999999</v>
      </c>
      <c r="R200" s="43"/>
      <c r="S200" s="212"/>
    </row>
    <row r="201" spans="1:19" ht="15.6">
      <c r="A201" s="35"/>
      <c r="B201" s="110" t="s">
        <v>3407</v>
      </c>
      <c r="C201" s="111" t="s">
        <v>3408</v>
      </c>
      <c r="D201" s="123" t="s">
        <v>3409</v>
      </c>
      <c r="E201" s="132"/>
      <c r="F201" s="133" t="s">
        <v>1415</v>
      </c>
      <c r="G201" s="128" t="str">
        <f t="shared" si="8"/>
        <v>4</v>
      </c>
      <c r="H201" s="133" t="str">
        <f>MID(F:F,9,2)</f>
        <v>4C</v>
      </c>
      <c r="I201" s="115">
        <f>VLOOKUP($H:$H,$M$5:$N$11,2,FALSE)</f>
        <v>70.82</v>
      </c>
      <c r="J201" s="115">
        <f>VLOOKUP($H:$H,$M$5:$P$11,4,FALSE)</f>
        <v>84.984</v>
      </c>
      <c r="K201" s="33"/>
      <c r="L201" s="197">
        <f t="shared" si="7"/>
        <v>76.48559999999999</v>
      </c>
      <c r="R201" s="43"/>
      <c r="S201" s="212"/>
    </row>
    <row r="202" spans="1:19" ht="15.6">
      <c r="A202" s="35"/>
      <c r="B202" s="110" t="s">
        <v>3407</v>
      </c>
      <c r="C202" s="111" t="s">
        <v>3411</v>
      </c>
      <c r="D202" s="123" t="s">
        <v>3412</v>
      </c>
      <c r="E202" s="132"/>
      <c r="F202" s="133" t="s">
        <v>1416</v>
      </c>
      <c r="G202" s="128" t="str">
        <f t="shared" si="8"/>
        <v>4</v>
      </c>
      <c r="H202" s="133" t="str">
        <f>MID(F:F,9,2)</f>
        <v>4C</v>
      </c>
      <c r="I202" s="115">
        <f>VLOOKUP($H:$H,$M$5:$N$11,2,FALSE)</f>
        <v>70.82</v>
      </c>
      <c r="J202" s="115">
        <f>VLOOKUP($H:$H,$M$5:$P$11,4,FALSE)</f>
        <v>84.984</v>
      </c>
      <c r="K202" s="33"/>
      <c r="L202" s="197">
        <f t="shared" si="7"/>
        <v>76.48559999999999</v>
      </c>
      <c r="R202" s="43"/>
      <c r="S202" s="212"/>
    </row>
    <row r="203" spans="1:19" ht="15.6">
      <c r="A203" s="35"/>
      <c r="B203" s="110" t="s">
        <v>3407</v>
      </c>
      <c r="C203" s="111" t="s">
        <v>942</v>
      </c>
      <c r="D203" s="123" t="s">
        <v>943</v>
      </c>
      <c r="E203" s="132"/>
      <c r="F203" s="133" t="s">
        <v>1207</v>
      </c>
      <c r="G203" s="128" t="str">
        <f t="shared" si="8"/>
        <v>4</v>
      </c>
      <c r="H203" s="133" t="str">
        <f>MID(F:F,9,2)</f>
        <v>4C</v>
      </c>
      <c r="I203" s="115">
        <f>VLOOKUP($H:$H,$M$5:$N$11,2,FALSE)</f>
        <v>70.82</v>
      </c>
      <c r="J203" s="115">
        <f>VLOOKUP($H:$H,$M$5:$P$11,4,FALSE)</f>
        <v>84.984</v>
      </c>
      <c r="K203" s="33"/>
      <c r="L203" s="197">
        <f t="shared" si="7"/>
        <v>76.48559999999999</v>
      </c>
      <c r="R203" s="43"/>
      <c r="S203" s="212"/>
    </row>
    <row r="204" spans="1:19" ht="15.6">
      <c r="A204" s="35"/>
      <c r="B204" s="116" t="s">
        <v>3422</v>
      </c>
      <c r="C204" s="111" t="s">
        <v>438</v>
      </c>
      <c r="D204" s="123" t="s">
        <v>439</v>
      </c>
      <c r="E204" s="132"/>
      <c r="F204" s="133" t="s">
        <v>186</v>
      </c>
      <c r="G204" s="128" t="str">
        <f t="shared" si="8"/>
        <v>6</v>
      </c>
      <c r="H204" s="133" t="str">
        <f>MID(F:F,9,2)</f>
        <v>6C</v>
      </c>
      <c r="I204" s="115">
        <f>VLOOKUP($H:$H,$M$5:$N$11,2,FALSE)</f>
        <v>104.15</v>
      </c>
      <c r="J204" s="115">
        <f>VLOOKUP($H:$H,$M$5:$P$11,4,FALSE)</f>
        <v>124.98</v>
      </c>
      <c r="K204" s="33"/>
      <c r="L204" s="197">
        <f t="shared" si="7"/>
        <v>112.482</v>
      </c>
      <c r="R204" s="43"/>
      <c r="S204" s="212"/>
    </row>
    <row r="205" spans="1:19" ht="15.6">
      <c r="A205" s="35"/>
      <c r="B205" s="110" t="s">
        <v>3422</v>
      </c>
      <c r="C205" s="111" t="s">
        <v>3539</v>
      </c>
      <c r="D205" s="123" t="s">
        <v>4181</v>
      </c>
      <c r="E205" s="132"/>
      <c r="F205" s="133" t="s">
        <v>1208</v>
      </c>
      <c r="G205" s="128" t="str">
        <f t="shared" si="8"/>
        <v>4</v>
      </c>
      <c r="H205" s="133" t="str">
        <f>MID(F:F,9,2)</f>
        <v>4C</v>
      </c>
      <c r="I205" s="115">
        <f>VLOOKUP($H:$H,$M$5:$N$11,2,FALSE)</f>
        <v>70.82</v>
      </c>
      <c r="J205" s="115">
        <f>VLOOKUP($H:$H,$M$5:$P$11,4,FALSE)</f>
        <v>84.984</v>
      </c>
      <c r="K205" s="33"/>
      <c r="L205" s="197">
        <f t="shared" si="7"/>
        <v>76.48559999999999</v>
      </c>
      <c r="R205" s="43"/>
      <c r="S205" s="212"/>
    </row>
    <row r="206" spans="1:19" ht="15.6">
      <c r="A206" s="35"/>
      <c r="B206" s="110" t="s">
        <v>3422</v>
      </c>
      <c r="C206" s="111" t="s">
        <v>3672</v>
      </c>
      <c r="D206" s="123" t="s">
        <v>4005</v>
      </c>
      <c r="E206" s="132"/>
      <c r="F206" s="133" t="s">
        <v>1424</v>
      </c>
      <c r="G206" s="128" t="str">
        <f t="shared" si="8"/>
        <v>6</v>
      </c>
      <c r="H206" s="133" t="str">
        <f>MID(F:F,9,2)</f>
        <v>6C</v>
      </c>
      <c r="I206" s="115">
        <f>VLOOKUP($H:$H,$M$5:$N$11,2,FALSE)</f>
        <v>104.15</v>
      </c>
      <c r="J206" s="115">
        <f>VLOOKUP($H:$H,$M$5:$P$11,4,FALSE)</f>
        <v>124.98</v>
      </c>
      <c r="K206" s="33"/>
      <c r="L206" s="197">
        <f t="shared" si="7"/>
        <v>112.482</v>
      </c>
      <c r="R206" s="43"/>
      <c r="S206" s="212"/>
    </row>
    <row r="207" spans="1:19" ht="15.6">
      <c r="A207" s="35"/>
      <c r="B207" s="110" t="s">
        <v>3422</v>
      </c>
      <c r="C207" s="111" t="s">
        <v>900</v>
      </c>
      <c r="D207" s="123" t="s">
        <v>84</v>
      </c>
      <c r="E207" s="132"/>
      <c r="F207" s="133" t="s">
        <v>1422</v>
      </c>
      <c r="G207" s="128" t="str">
        <f t="shared" si="8"/>
        <v>4</v>
      </c>
      <c r="H207" s="133" t="str">
        <f>MID(F:F,9,2)</f>
        <v>4C</v>
      </c>
      <c r="I207" s="115">
        <f>VLOOKUP($H:$H,$M$5:$N$11,2,FALSE)</f>
        <v>70.82</v>
      </c>
      <c r="J207" s="115">
        <f>VLOOKUP($H:$H,$M$5:$P$11,4,FALSE)</f>
        <v>84.984</v>
      </c>
      <c r="K207" s="33"/>
      <c r="L207" s="197">
        <f t="shared" si="7"/>
        <v>76.48559999999999</v>
      </c>
      <c r="R207" s="43"/>
      <c r="S207" s="212"/>
    </row>
    <row r="208" spans="1:19" ht="15.6">
      <c r="A208" s="35"/>
      <c r="B208" s="110" t="s">
        <v>810</v>
      </c>
      <c r="C208" s="111" t="s">
        <v>1728</v>
      </c>
      <c r="D208" s="123" t="s">
        <v>1730</v>
      </c>
      <c r="E208" s="132"/>
      <c r="F208" s="110" t="s">
        <v>3671</v>
      </c>
      <c r="G208" s="128" t="str">
        <f t="shared" si="8"/>
        <v>6</v>
      </c>
      <c r="H208" s="133" t="str">
        <f>MID(F:F,9,2)</f>
        <v>6C</v>
      </c>
      <c r="I208" s="115">
        <f>VLOOKUP($H:$H,$M$5:$N$11,2,FALSE)</f>
        <v>104.15</v>
      </c>
      <c r="J208" s="115">
        <f>VLOOKUP($H:$H,$M$5:$P$11,4,FALSE)</f>
        <v>124.98</v>
      </c>
      <c r="K208" s="33"/>
      <c r="L208" s="197">
        <f t="shared" si="7"/>
        <v>112.482</v>
      </c>
      <c r="R208" s="43"/>
      <c r="S208" s="212"/>
    </row>
    <row r="209" spans="1:19" ht="15.6">
      <c r="A209" s="35"/>
      <c r="B209" s="110" t="s">
        <v>3422</v>
      </c>
      <c r="C209" s="111" t="s">
        <v>3427</v>
      </c>
      <c r="D209" s="123" t="s">
        <v>4006</v>
      </c>
      <c r="E209" s="132"/>
      <c r="F209" s="133" t="s">
        <v>273</v>
      </c>
      <c r="G209" s="128" t="str">
        <f t="shared" si="8"/>
        <v>4</v>
      </c>
      <c r="H209" s="133" t="str">
        <f>MID(F:F,9,2)</f>
        <v>4C</v>
      </c>
      <c r="I209" s="115">
        <f>VLOOKUP($H:$H,$M$5:$N$11,2,FALSE)</f>
        <v>70.82</v>
      </c>
      <c r="J209" s="115">
        <f>VLOOKUP($H:$H,$M$5:$P$11,4,FALSE)</f>
        <v>84.984</v>
      </c>
      <c r="K209" s="33"/>
      <c r="L209" s="197">
        <f t="shared" si="7"/>
        <v>76.48559999999999</v>
      </c>
      <c r="R209" s="43"/>
      <c r="S209" s="212"/>
    </row>
    <row r="210" spans="1:19" ht="15.6">
      <c r="A210" s="35"/>
      <c r="B210" s="116" t="s">
        <v>3422</v>
      </c>
      <c r="C210" s="111" t="s">
        <v>443</v>
      </c>
      <c r="D210" s="123" t="s">
        <v>442</v>
      </c>
      <c r="E210" s="132"/>
      <c r="F210" s="133" t="s">
        <v>185</v>
      </c>
      <c r="G210" s="128" t="str">
        <f t="shared" si="8"/>
        <v>4</v>
      </c>
      <c r="H210" s="133" t="str">
        <f>MID(F:F,9,2)</f>
        <v>4C</v>
      </c>
      <c r="I210" s="115">
        <f>VLOOKUP($H:$H,$M$5:$N$11,2,FALSE)</f>
        <v>70.82</v>
      </c>
      <c r="J210" s="115">
        <f>VLOOKUP($H:$H,$M$5:$P$11,4,FALSE)</f>
        <v>84.984</v>
      </c>
      <c r="K210" s="33"/>
      <c r="L210" s="197">
        <f t="shared" si="7"/>
        <v>76.48559999999999</v>
      </c>
      <c r="R210" s="43"/>
      <c r="S210" s="212"/>
    </row>
    <row r="211" spans="1:19" ht="15.6">
      <c r="A211" s="35"/>
      <c r="B211" s="116" t="s">
        <v>3422</v>
      </c>
      <c r="C211" s="111" t="s">
        <v>441</v>
      </c>
      <c r="D211" s="123" t="s">
        <v>442</v>
      </c>
      <c r="E211" s="132"/>
      <c r="F211" s="133" t="s">
        <v>1421</v>
      </c>
      <c r="G211" s="128" t="str">
        <f t="shared" si="8"/>
        <v>4</v>
      </c>
      <c r="H211" s="133" t="str">
        <f>MID(F:F,9,2)</f>
        <v>4C</v>
      </c>
      <c r="I211" s="115">
        <f>VLOOKUP($H:$H,$M$5:$N$11,2,FALSE)</f>
        <v>70.82</v>
      </c>
      <c r="J211" s="115">
        <f>VLOOKUP($H:$H,$M$5:$P$11,4,FALSE)</f>
        <v>84.984</v>
      </c>
      <c r="K211" s="33"/>
      <c r="L211" s="197">
        <f t="shared" si="7"/>
        <v>76.48559999999999</v>
      </c>
      <c r="R211" s="43"/>
      <c r="S211" s="212"/>
    </row>
    <row r="212" spans="1:19" ht="15.6">
      <c r="A212" s="21"/>
      <c r="B212" s="110" t="s">
        <v>810</v>
      </c>
      <c r="C212" s="111" t="s">
        <v>4133</v>
      </c>
      <c r="D212" s="123" t="s">
        <v>4130</v>
      </c>
      <c r="E212" s="135"/>
      <c r="F212" s="110" t="s">
        <v>4132</v>
      </c>
      <c r="G212" s="128" t="str">
        <f t="shared" si="8"/>
        <v>6</v>
      </c>
      <c r="H212" s="133" t="str">
        <f>MID(F:F,9,2)</f>
        <v>6C</v>
      </c>
      <c r="I212" s="115">
        <f>VLOOKUP($H:$H,$M$5:$N$11,2,FALSE)</f>
        <v>104.15</v>
      </c>
      <c r="J212" s="115">
        <f>VLOOKUP($H:$H,$M$5:$P$11,4,FALSE)</f>
        <v>124.98</v>
      </c>
      <c r="K212" s="23"/>
      <c r="L212" s="197">
        <f t="shared" si="7"/>
        <v>112.482</v>
      </c>
      <c r="R212" s="43"/>
      <c r="S212" s="212"/>
    </row>
    <row r="213" spans="1:19" ht="15.6">
      <c r="A213" s="35"/>
      <c r="B213" s="110" t="s">
        <v>3422</v>
      </c>
      <c r="C213" s="111" t="s">
        <v>3585</v>
      </c>
      <c r="D213" s="123" t="s">
        <v>3598</v>
      </c>
      <c r="E213" s="132"/>
      <c r="F213" s="133" t="s">
        <v>1419</v>
      </c>
      <c r="G213" s="128" t="str">
        <f t="shared" si="8"/>
        <v>4</v>
      </c>
      <c r="H213" s="133" t="str">
        <f>MID(F:F,9,2)</f>
        <v>4C</v>
      </c>
      <c r="I213" s="115">
        <f>VLOOKUP($H:$H,$M$5:$N$11,2,FALSE)</f>
        <v>70.82</v>
      </c>
      <c r="J213" s="115">
        <f>VLOOKUP($H:$H,$M$5:$P$11,4,FALSE)</f>
        <v>84.984</v>
      </c>
      <c r="K213" s="33"/>
      <c r="L213" s="197">
        <f t="shared" si="7"/>
        <v>76.48559999999999</v>
      </c>
      <c r="R213" s="43"/>
      <c r="S213" s="212"/>
    </row>
    <row r="214" spans="1:19" ht="15.6">
      <c r="A214" s="35"/>
      <c r="B214" s="110" t="s">
        <v>3422</v>
      </c>
      <c r="C214" s="111" t="s">
        <v>894</v>
      </c>
      <c r="D214" s="123" t="s">
        <v>3282</v>
      </c>
      <c r="E214" s="132"/>
      <c r="F214" s="133" t="s">
        <v>1420</v>
      </c>
      <c r="G214" s="128" t="str">
        <f t="shared" si="8"/>
        <v>4</v>
      </c>
      <c r="H214" s="133" t="str">
        <f>MID(F:F,9,2)</f>
        <v>4C</v>
      </c>
      <c r="I214" s="115">
        <f>VLOOKUP($H:$H,$M$5:$N$11,2,FALSE)</f>
        <v>70.82</v>
      </c>
      <c r="J214" s="115">
        <f>VLOOKUP($H:$H,$M$5:$P$11,4,FALSE)</f>
        <v>84.984</v>
      </c>
      <c r="K214" s="33"/>
      <c r="L214" s="197">
        <f t="shared" si="7"/>
        <v>76.48559999999999</v>
      </c>
      <c r="R214" s="43"/>
      <c r="S214" s="212"/>
    </row>
    <row r="215" spans="1:19" ht="15.6">
      <c r="A215" s="35"/>
      <c r="B215" s="110" t="s">
        <v>3422</v>
      </c>
      <c r="C215" s="111" t="s">
        <v>3620</v>
      </c>
      <c r="D215" s="123" t="s">
        <v>3282</v>
      </c>
      <c r="E215" s="132"/>
      <c r="F215" s="133" t="s">
        <v>184</v>
      </c>
      <c r="G215" s="128" t="str">
        <f t="shared" si="8"/>
        <v>6</v>
      </c>
      <c r="H215" s="133" t="str">
        <f>MID(F:F,9,2)</f>
        <v>6C</v>
      </c>
      <c r="I215" s="115">
        <f>VLOOKUP($H:$H,$M$5:$N$11,2,FALSE)</f>
        <v>104.15</v>
      </c>
      <c r="J215" s="115">
        <f>VLOOKUP($H:$H,$M$5:$P$11,4,FALSE)</f>
        <v>124.98</v>
      </c>
      <c r="K215" s="33"/>
      <c r="L215" s="197">
        <f t="shared" si="7"/>
        <v>112.482</v>
      </c>
      <c r="R215" s="43"/>
      <c r="S215" s="212"/>
    </row>
    <row r="216" spans="1:19" ht="15.6">
      <c r="A216" s="35"/>
      <c r="B216" s="110" t="s">
        <v>3422</v>
      </c>
      <c r="C216" s="111" t="s">
        <v>3429</v>
      </c>
      <c r="D216" s="123" t="s">
        <v>4008</v>
      </c>
      <c r="E216" s="132"/>
      <c r="F216" s="133" t="s">
        <v>1417</v>
      </c>
      <c r="G216" s="128" t="str">
        <f t="shared" si="8"/>
        <v>4</v>
      </c>
      <c r="H216" s="133" t="str">
        <f>MID(F:F,9,2)</f>
        <v>4C</v>
      </c>
      <c r="I216" s="115">
        <f>VLOOKUP($H:$H,$M$5:$N$11,2,FALSE)</f>
        <v>70.82</v>
      </c>
      <c r="J216" s="115">
        <f>VLOOKUP($H:$H,$M$5:$P$11,4,FALSE)</f>
        <v>84.984</v>
      </c>
      <c r="K216" s="33"/>
      <c r="L216" s="197">
        <f t="shared" si="7"/>
        <v>76.48559999999999</v>
      </c>
      <c r="R216" s="43"/>
      <c r="S216" s="212"/>
    </row>
    <row r="217" spans="1:19" ht="15.6">
      <c r="A217" s="35"/>
      <c r="B217" s="110" t="s">
        <v>810</v>
      </c>
      <c r="C217" s="111" t="s">
        <v>3771</v>
      </c>
      <c r="D217" s="123" t="s">
        <v>779</v>
      </c>
      <c r="E217" s="132"/>
      <c r="F217" s="133" t="s">
        <v>3774</v>
      </c>
      <c r="G217" s="128" t="str">
        <f t="shared" si="8"/>
        <v>6</v>
      </c>
      <c r="H217" s="133" t="str">
        <f>MID(F:F,9,2)</f>
        <v>6C</v>
      </c>
      <c r="I217" s="115">
        <f>VLOOKUP($H:$H,$M$5:$N$11,2,FALSE)</f>
        <v>104.15</v>
      </c>
      <c r="J217" s="115">
        <f>VLOOKUP($H:$H,$M$5:$P$11,4,FALSE)</f>
        <v>124.98</v>
      </c>
      <c r="K217" s="33"/>
      <c r="L217" s="197">
        <f t="shared" si="7"/>
        <v>112.482</v>
      </c>
      <c r="R217" s="43"/>
      <c r="S217" s="212"/>
    </row>
    <row r="218" spans="1:19" ht="15.6">
      <c r="A218" s="35"/>
      <c r="B218" s="110" t="s">
        <v>3422</v>
      </c>
      <c r="C218" s="111" t="s">
        <v>3535</v>
      </c>
      <c r="D218" s="123" t="s">
        <v>689</v>
      </c>
      <c r="E218" s="132"/>
      <c r="F218" s="133" t="s">
        <v>1423</v>
      </c>
      <c r="G218" s="128" t="str">
        <f t="shared" si="8"/>
        <v>6</v>
      </c>
      <c r="H218" s="133" t="str">
        <f>MID(F:F,9,2)</f>
        <v>6C</v>
      </c>
      <c r="I218" s="115">
        <f>VLOOKUP($H:$H,$M$5:$N$11,2,FALSE)</f>
        <v>104.15</v>
      </c>
      <c r="J218" s="115">
        <f>VLOOKUP($H:$H,$M$5:$P$11,4,FALSE)</f>
        <v>124.98</v>
      </c>
      <c r="K218" s="33"/>
      <c r="L218" s="197">
        <f t="shared" si="7"/>
        <v>112.482</v>
      </c>
      <c r="R218" s="43"/>
      <c r="S218" s="212"/>
    </row>
    <row r="219" spans="1:19" ht="15.6">
      <c r="A219" s="35"/>
      <c r="B219" s="110" t="s">
        <v>3422</v>
      </c>
      <c r="C219" s="111" t="s">
        <v>827</v>
      </c>
      <c r="D219" s="123" t="s">
        <v>27</v>
      </c>
      <c r="E219" s="132"/>
      <c r="F219" s="133" t="s">
        <v>274</v>
      </c>
      <c r="G219" s="128" t="str">
        <f t="shared" si="8"/>
        <v>4</v>
      </c>
      <c r="H219" s="133" t="str">
        <f>MID(F:F,9,2)</f>
        <v>4C</v>
      </c>
      <c r="I219" s="115">
        <f>VLOOKUP($H:$H,$M$5:$N$11,2,FALSE)</f>
        <v>70.82</v>
      </c>
      <c r="J219" s="115">
        <f>VLOOKUP($H:$H,$M$5:$P$11,4,FALSE)</f>
        <v>84.984</v>
      </c>
      <c r="K219" s="33"/>
      <c r="L219" s="197">
        <f t="shared" si="7"/>
        <v>76.48559999999999</v>
      </c>
      <c r="R219" s="43"/>
      <c r="S219" s="212"/>
    </row>
    <row r="220" spans="1:19" ht="15.6">
      <c r="A220" s="35"/>
      <c r="B220" s="110" t="s">
        <v>3422</v>
      </c>
      <c r="C220" s="111" t="s">
        <v>871</v>
      </c>
      <c r="D220" s="123" t="s">
        <v>947</v>
      </c>
      <c r="E220" s="132"/>
      <c r="F220" s="133" t="s">
        <v>275</v>
      </c>
      <c r="G220" s="128" t="str">
        <f t="shared" si="8"/>
        <v>5</v>
      </c>
      <c r="H220" s="133" t="str">
        <f>MID(F:F,9,2)</f>
        <v>5C</v>
      </c>
      <c r="I220" s="115">
        <f>VLOOKUP($H:$H,$M$5:$N$11,2,FALSE)</f>
        <v>88.32</v>
      </c>
      <c r="J220" s="115">
        <f>VLOOKUP($H:$H,$M$5:$P$11,4,FALSE)</f>
        <v>105.984</v>
      </c>
      <c r="K220" s="33"/>
      <c r="L220" s="197">
        <f t="shared" si="7"/>
        <v>95.3856</v>
      </c>
      <c r="R220" s="43"/>
      <c r="S220" s="212"/>
    </row>
    <row r="221" spans="1:19" ht="15.6">
      <c r="A221" s="35"/>
      <c r="B221" s="110" t="s">
        <v>3422</v>
      </c>
      <c r="C221" s="111" t="s">
        <v>873</v>
      </c>
      <c r="D221" s="123" t="s">
        <v>947</v>
      </c>
      <c r="E221" s="132"/>
      <c r="F221" s="133" t="s">
        <v>1418</v>
      </c>
      <c r="G221" s="128" t="str">
        <f t="shared" si="8"/>
        <v>6</v>
      </c>
      <c r="H221" s="133" t="str">
        <f>MID(F:F,9,2)</f>
        <v>6C</v>
      </c>
      <c r="I221" s="115">
        <f>VLOOKUP($H:$H,$M$5:$N$11,2,FALSE)</f>
        <v>104.15</v>
      </c>
      <c r="J221" s="115">
        <f>VLOOKUP($H:$H,$M$5:$P$11,4,FALSE)</f>
        <v>124.98</v>
      </c>
      <c r="K221" s="33"/>
      <c r="L221" s="197">
        <f t="shared" si="7"/>
        <v>112.482</v>
      </c>
      <c r="R221" s="43"/>
      <c r="S221" s="212"/>
    </row>
    <row r="222" spans="1:19" ht="15.6">
      <c r="A222" s="74"/>
      <c r="B222" s="110" t="s">
        <v>3219</v>
      </c>
      <c r="C222" s="123" t="s">
        <v>761</v>
      </c>
      <c r="D222" s="123" t="s">
        <v>762</v>
      </c>
      <c r="E222" s="132"/>
      <c r="F222" s="133" t="s">
        <v>1390</v>
      </c>
      <c r="G222" s="128" t="str">
        <f t="shared" si="8"/>
        <v>3</v>
      </c>
      <c r="H222" s="133" t="str">
        <f>MID(F:F,9,2)</f>
        <v>3C</v>
      </c>
      <c r="I222" s="115">
        <f>VLOOKUP($H:$H,$M$5:$N$11,2,FALSE)</f>
        <v>52.48</v>
      </c>
      <c r="J222" s="115">
        <f>VLOOKUP($H:$H,$M$5:$P$11,4,FALSE)</f>
        <v>62.981247999999994</v>
      </c>
      <c r="K222" s="80"/>
      <c r="L222" s="197">
        <f t="shared" si="7"/>
        <v>56.6831232</v>
      </c>
      <c r="R222" s="43"/>
      <c r="S222" s="212"/>
    </row>
    <row r="223" spans="1:19" ht="15.6">
      <c r="A223" s="35"/>
      <c r="B223" s="110" t="s">
        <v>3219</v>
      </c>
      <c r="C223" s="111" t="s">
        <v>3241</v>
      </c>
      <c r="D223" s="123" t="s">
        <v>2976</v>
      </c>
      <c r="E223" s="132"/>
      <c r="F223" s="133" t="s">
        <v>266</v>
      </c>
      <c r="G223" s="128" t="str">
        <f t="shared" si="8"/>
        <v>3</v>
      </c>
      <c r="H223" s="133" t="str">
        <f>MID(F:F,9,2)</f>
        <v>3C</v>
      </c>
      <c r="I223" s="115">
        <f>VLOOKUP($H:$H,$M$5:$N$11,2,FALSE)</f>
        <v>52.48</v>
      </c>
      <c r="J223" s="115">
        <f>VLOOKUP($H:$H,$M$5:$P$11,4,FALSE)</f>
        <v>62.981247999999994</v>
      </c>
      <c r="K223" s="33"/>
      <c r="L223" s="197">
        <f t="shared" si="7"/>
        <v>56.6831232</v>
      </c>
      <c r="R223" s="43"/>
      <c r="S223" s="212"/>
    </row>
    <row r="224" spans="1:19" ht="15.6">
      <c r="A224" s="35"/>
      <c r="B224" s="110" t="s">
        <v>3219</v>
      </c>
      <c r="C224" s="111" t="s">
        <v>3235</v>
      </c>
      <c r="D224" s="123" t="s">
        <v>1711</v>
      </c>
      <c r="E224" s="132"/>
      <c r="F224" s="133" t="s">
        <v>1401</v>
      </c>
      <c r="G224" s="128" t="str">
        <f t="shared" si="8"/>
        <v>3</v>
      </c>
      <c r="H224" s="133" t="str">
        <f>MID(F:F,9,2)</f>
        <v>3C</v>
      </c>
      <c r="I224" s="115">
        <f>VLOOKUP($H:$H,$M$5:$N$11,2,FALSE)</f>
        <v>52.48</v>
      </c>
      <c r="J224" s="115">
        <f>VLOOKUP($H:$H,$M$5:$P$11,4,FALSE)</f>
        <v>62.981247999999994</v>
      </c>
      <c r="K224" s="33"/>
      <c r="L224" s="197">
        <f t="shared" si="7"/>
        <v>56.6831232</v>
      </c>
      <c r="R224" s="43"/>
      <c r="S224" s="212"/>
    </row>
    <row r="225" spans="1:19" ht="15.6">
      <c r="A225" s="35"/>
      <c r="B225" s="110" t="s">
        <v>3219</v>
      </c>
      <c r="C225" s="111" t="s">
        <v>3237</v>
      </c>
      <c r="D225" s="123" t="s">
        <v>4182</v>
      </c>
      <c r="E225" s="132"/>
      <c r="F225" s="133" t="s">
        <v>265</v>
      </c>
      <c r="G225" s="128" t="str">
        <f t="shared" si="8"/>
        <v>3</v>
      </c>
      <c r="H225" s="133" t="str">
        <f>MID(F:F,9,2)</f>
        <v>3C</v>
      </c>
      <c r="I225" s="115">
        <f>VLOOKUP($H:$H,$M$5:$N$11,2,FALSE)</f>
        <v>52.48</v>
      </c>
      <c r="J225" s="115">
        <f>VLOOKUP($H:$H,$M$5:$P$11,4,FALSE)</f>
        <v>62.981247999999994</v>
      </c>
      <c r="K225" s="33"/>
      <c r="L225" s="197">
        <f t="shared" si="7"/>
        <v>56.6831232</v>
      </c>
      <c r="R225" s="43"/>
      <c r="S225" s="212"/>
    </row>
    <row r="226" spans="1:19" ht="15.6">
      <c r="A226" s="35"/>
      <c r="B226" s="110" t="s">
        <v>3219</v>
      </c>
      <c r="C226" s="111" t="s">
        <v>3239</v>
      </c>
      <c r="D226" s="123" t="s">
        <v>656</v>
      </c>
      <c r="E226" s="132"/>
      <c r="F226" s="133" t="s">
        <v>1402</v>
      </c>
      <c r="G226" s="128" t="str">
        <f t="shared" si="8"/>
        <v>3</v>
      </c>
      <c r="H226" s="133" t="str">
        <f>MID(F:F,9,2)</f>
        <v>3C</v>
      </c>
      <c r="I226" s="115">
        <f>VLOOKUP($H:$H,$M$5:$N$11,2,FALSE)</f>
        <v>52.48</v>
      </c>
      <c r="J226" s="115">
        <f>VLOOKUP($H:$H,$M$5:$P$11,4,FALSE)</f>
        <v>62.981247999999994</v>
      </c>
      <c r="K226" s="33"/>
      <c r="L226" s="197">
        <f t="shared" si="7"/>
        <v>56.6831232</v>
      </c>
      <c r="R226" s="43"/>
      <c r="S226" s="212"/>
    </row>
    <row r="227" spans="1:19" ht="15.6">
      <c r="A227" s="35"/>
      <c r="B227" s="110" t="s">
        <v>3219</v>
      </c>
      <c r="C227" s="111" t="s">
        <v>3202</v>
      </c>
      <c r="D227" s="123" t="s">
        <v>4183</v>
      </c>
      <c r="E227" s="132"/>
      <c r="F227" s="133" t="s">
        <v>1403</v>
      </c>
      <c r="G227" s="128" t="str">
        <f t="shared" si="8"/>
        <v>3</v>
      </c>
      <c r="H227" s="133" t="str">
        <f>MID(F:F,9,2)</f>
        <v>3C</v>
      </c>
      <c r="I227" s="115">
        <f>VLOOKUP($H:$H,$M$5:$N$11,2,FALSE)</f>
        <v>52.48</v>
      </c>
      <c r="J227" s="115">
        <f>VLOOKUP($H:$H,$M$5:$P$11,4,FALSE)</f>
        <v>62.981247999999994</v>
      </c>
      <c r="K227" s="33"/>
      <c r="L227" s="197">
        <f t="shared" si="7"/>
        <v>56.6831232</v>
      </c>
      <c r="R227" s="43"/>
      <c r="S227" s="212"/>
    </row>
    <row r="228" spans="1:19" ht="15.6">
      <c r="A228" s="35"/>
      <c r="B228" s="110" t="s">
        <v>3219</v>
      </c>
      <c r="C228" s="111" t="s">
        <v>3439</v>
      </c>
      <c r="D228" s="123" t="s">
        <v>4184</v>
      </c>
      <c r="E228" s="132"/>
      <c r="F228" s="133" t="s">
        <v>267</v>
      </c>
      <c r="G228" s="128" t="str">
        <f t="shared" si="8"/>
        <v>3</v>
      </c>
      <c r="H228" s="133" t="str">
        <f>MID(F:F,9,2)</f>
        <v>3C</v>
      </c>
      <c r="I228" s="115">
        <f>VLOOKUP($H:$H,$M$5:$N$11,2,FALSE)</f>
        <v>52.48</v>
      </c>
      <c r="J228" s="115">
        <f>VLOOKUP($H:$H,$M$5:$P$11,4,FALSE)</f>
        <v>62.981247999999994</v>
      </c>
      <c r="K228" s="33"/>
      <c r="L228" s="197">
        <f t="shared" si="7"/>
        <v>56.6831232</v>
      </c>
      <c r="R228" s="43"/>
      <c r="S228" s="212"/>
    </row>
    <row r="229" spans="1:19" ht="15.6">
      <c r="A229" s="35"/>
      <c r="B229" s="110" t="s">
        <v>3219</v>
      </c>
      <c r="C229" s="111" t="s">
        <v>3437</v>
      </c>
      <c r="D229" s="123" t="s">
        <v>4185</v>
      </c>
      <c r="E229" s="132"/>
      <c r="F229" s="133" t="s">
        <v>1404</v>
      </c>
      <c r="G229" s="128" t="str">
        <f t="shared" si="8"/>
        <v>3</v>
      </c>
      <c r="H229" s="133" t="str">
        <f>MID(F:F,9,2)</f>
        <v>3C</v>
      </c>
      <c r="I229" s="115">
        <f>VLOOKUP($H:$H,$M$5:$N$11,2,FALSE)</f>
        <v>52.48</v>
      </c>
      <c r="J229" s="115">
        <f>VLOOKUP($H:$H,$M$5:$P$11,4,FALSE)</f>
        <v>62.981247999999994</v>
      </c>
      <c r="K229" s="33"/>
      <c r="L229" s="197">
        <f t="shared" si="7"/>
        <v>56.6831232</v>
      </c>
      <c r="R229" s="43"/>
      <c r="S229" s="212"/>
    </row>
    <row r="230" spans="1:19" ht="15.6">
      <c r="A230" s="35"/>
      <c r="B230" s="110" t="s">
        <v>3219</v>
      </c>
      <c r="C230" s="111" t="s">
        <v>3457</v>
      </c>
      <c r="D230" s="123" t="s">
        <v>3458</v>
      </c>
      <c r="E230" s="132"/>
      <c r="F230" s="133" t="s">
        <v>271</v>
      </c>
      <c r="G230" s="128" t="str">
        <f t="shared" si="8"/>
        <v>4</v>
      </c>
      <c r="H230" s="133" t="str">
        <f>MID(F:F,9,2)</f>
        <v>4C</v>
      </c>
      <c r="I230" s="115">
        <f>VLOOKUP($H:$H,$M$5:$N$11,2,FALSE)</f>
        <v>70.82</v>
      </c>
      <c r="J230" s="115">
        <f>VLOOKUP($H:$H,$M$5:$P$11,4,FALSE)</f>
        <v>84.984</v>
      </c>
      <c r="K230" s="33"/>
      <c r="L230" s="197">
        <f t="shared" si="7"/>
        <v>76.48559999999999</v>
      </c>
      <c r="R230" s="43"/>
      <c r="S230" s="212"/>
    </row>
    <row r="231" spans="1:19" ht="15.6">
      <c r="A231" s="35"/>
      <c r="B231" s="110" t="s">
        <v>3219</v>
      </c>
      <c r="C231" s="111" t="s">
        <v>3508</v>
      </c>
      <c r="D231" s="123" t="s">
        <v>1089</v>
      </c>
      <c r="E231" s="132"/>
      <c r="F231" s="133" t="s">
        <v>1393</v>
      </c>
      <c r="G231" s="128" t="str">
        <f t="shared" si="8"/>
        <v>3</v>
      </c>
      <c r="H231" s="133" t="str">
        <f>MID(F:F,9,2)</f>
        <v>3C</v>
      </c>
      <c r="I231" s="115">
        <f>VLOOKUP($H:$H,$M$5:$N$11,2,FALSE)</f>
        <v>52.48</v>
      </c>
      <c r="J231" s="115">
        <f>VLOOKUP($H:$H,$M$5:$P$11,4,FALSE)</f>
        <v>62.981247999999994</v>
      </c>
      <c r="K231" s="33"/>
      <c r="L231" s="197">
        <f t="shared" si="7"/>
        <v>56.6831232</v>
      </c>
      <c r="R231" s="43"/>
      <c r="S231" s="212"/>
    </row>
    <row r="232" spans="1:19" ht="15.6">
      <c r="A232" s="35"/>
      <c r="B232" s="110" t="s">
        <v>3219</v>
      </c>
      <c r="C232" s="111" t="s">
        <v>3510</v>
      </c>
      <c r="D232" s="123" t="s">
        <v>4186</v>
      </c>
      <c r="E232" s="132"/>
      <c r="F232" s="133" t="s">
        <v>262</v>
      </c>
      <c r="G232" s="128" t="str">
        <f t="shared" si="8"/>
        <v>3</v>
      </c>
      <c r="H232" s="133" t="str">
        <f>MID(F:F,9,2)</f>
        <v>3C</v>
      </c>
      <c r="I232" s="115">
        <f>VLOOKUP($H:$H,$M$5:$N$11,2,FALSE)</f>
        <v>52.48</v>
      </c>
      <c r="J232" s="115">
        <f>VLOOKUP($H:$H,$M$5:$P$11,4,FALSE)</f>
        <v>62.981247999999994</v>
      </c>
      <c r="K232" s="33"/>
      <c r="L232" s="197">
        <f t="shared" si="7"/>
        <v>56.6831232</v>
      </c>
      <c r="R232" s="43"/>
      <c r="S232" s="212"/>
    </row>
    <row r="233" spans="1:19" ht="15.6">
      <c r="A233" s="35"/>
      <c r="B233" s="110" t="s">
        <v>3219</v>
      </c>
      <c r="C233" s="111" t="s">
        <v>724</v>
      </c>
      <c r="D233" s="123" t="s">
        <v>4249</v>
      </c>
      <c r="E233" s="132"/>
      <c r="F233" s="133" t="s">
        <v>175</v>
      </c>
      <c r="G233" s="128" t="str">
        <f t="shared" si="8"/>
        <v>4</v>
      </c>
      <c r="H233" s="133" t="str">
        <f>MID(F:F,9,2)</f>
        <v>4C</v>
      </c>
      <c r="I233" s="115">
        <f>VLOOKUP($H:$H,$M$5:$N$11,2,FALSE)</f>
        <v>70.82</v>
      </c>
      <c r="J233" s="115">
        <f>VLOOKUP($H:$H,$M$5:$P$11,4,FALSE)</f>
        <v>84.984</v>
      </c>
      <c r="K233" s="33"/>
      <c r="L233" s="197">
        <f t="shared" si="7"/>
        <v>76.48559999999999</v>
      </c>
      <c r="R233" s="43"/>
      <c r="S233" s="212"/>
    </row>
    <row r="234" spans="1:19" ht="15.6">
      <c r="A234" s="35"/>
      <c r="B234" s="118" t="s">
        <v>3219</v>
      </c>
      <c r="C234" s="119" t="s">
        <v>125</v>
      </c>
      <c r="D234" s="119" t="s">
        <v>3212</v>
      </c>
      <c r="E234" s="132"/>
      <c r="F234" s="134" t="s">
        <v>1395</v>
      </c>
      <c r="G234" s="127" t="str">
        <f t="shared" si="8"/>
        <v>4</v>
      </c>
      <c r="H234" s="134" t="str">
        <f>MID(F:F,9,2)</f>
        <v>4C</v>
      </c>
      <c r="I234" s="122">
        <f>VLOOKUP($H:$H,$M$5:$N$11,2,FALSE)</f>
        <v>70.82</v>
      </c>
      <c r="J234" s="122">
        <f>VLOOKUP($H:$H,$M$5:$P$11,4,FALSE)</f>
        <v>84.984</v>
      </c>
      <c r="K234" s="33"/>
      <c r="L234" s="197">
        <f t="shared" si="7"/>
        <v>76.48559999999999</v>
      </c>
      <c r="R234" s="43"/>
      <c r="S234" s="212"/>
    </row>
    <row r="235" spans="1:19" ht="15.6">
      <c r="A235" s="35"/>
      <c r="B235" s="116" t="s">
        <v>3219</v>
      </c>
      <c r="C235" s="111" t="s">
        <v>139</v>
      </c>
      <c r="D235" s="123" t="s">
        <v>3217</v>
      </c>
      <c r="E235" s="132"/>
      <c r="F235" s="133" t="s">
        <v>264</v>
      </c>
      <c r="G235" s="128" t="str">
        <f t="shared" si="8"/>
        <v>4</v>
      </c>
      <c r="H235" s="133" t="str">
        <f>MID(F:F,9,2)</f>
        <v>4C</v>
      </c>
      <c r="I235" s="115">
        <f>VLOOKUP($H:$H,$M$5:$N$11,2,FALSE)</f>
        <v>70.82</v>
      </c>
      <c r="J235" s="115">
        <f>VLOOKUP($H:$H,$M$5:$P$11,4,FALSE)</f>
        <v>84.984</v>
      </c>
      <c r="K235" s="33"/>
      <c r="L235" s="197">
        <f t="shared" si="7"/>
        <v>76.48559999999999</v>
      </c>
      <c r="R235" s="43"/>
      <c r="S235" s="212"/>
    </row>
    <row r="236" spans="1:19" ht="15.6">
      <c r="A236" s="35"/>
      <c r="B236" s="110" t="s">
        <v>3219</v>
      </c>
      <c r="C236" s="111" t="s">
        <v>727</v>
      </c>
      <c r="D236" s="123" t="s">
        <v>728</v>
      </c>
      <c r="E236" s="132"/>
      <c r="F236" s="133" t="s">
        <v>176</v>
      </c>
      <c r="G236" s="128" t="str">
        <f t="shared" si="8"/>
        <v>4</v>
      </c>
      <c r="H236" s="133" t="str">
        <f>MID(F:F,9,2)</f>
        <v>4C</v>
      </c>
      <c r="I236" s="115">
        <f>VLOOKUP($H:$H,$M$5:$N$11,2,FALSE)</f>
        <v>70.82</v>
      </c>
      <c r="J236" s="115">
        <f>VLOOKUP($H:$H,$M$5:$P$11,4,FALSE)</f>
        <v>84.984</v>
      </c>
      <c r="K236" s="33"/>
      <c r="L236" s="197">
        <f t="shared" si="7"/>
        <v>76.48559999999999</v>
      </c>
      <c r="R236" s="43"/>
      <c r="S236" s="212"/>
    </row>
    <row r="237" spans="1:19" ht="15.6">
      <c r="A237" s="35"/>
      <c r="B237" s="118" t="s">
        <v>3219</v>
      </c>
      <c r="C237" s="119" t="s">
        <v>3220</v>
      </c>
      <c r="D237" s="119" t="s">
        <v>4250</v>
      </c>
      <c r="E237" s="132"/>
      <c r="F237" s="134" t="s">
        <v>1206</v>
      </c>
      <c r="G237" s="127" t="str">
        <f t="shared" si="8"/>
        <v>4</v>
      </c>
      <c r="H237" s="134" t="str">
        <f>MID(F:F,9,2)</f>
        <v>4C</v>
      </c>
      <c r="I237" s="122">
        <f>VLOOKUP($H:$H,$M$5:$N$11,2,FALSE)</f>
        <v>70.82</v>
      </c>
      <c r="J237" s="122">
        <f>VLOOKUP($H:$H,$M$5:$P$11,4,FALSE)</f>
        <v>84.984</v>
      </c>
      <c r="K237" s="33"/>
      <c r="L237" s="197">
        <f t="shared" si="7"/>
        <v>76.48559999999999</v>
      </c>
      <c r="R237" s="43"/>
      <c r="S237" s="212"/>
    </row>
    <row r="238" spans="1:19" ht="15.6">
      <c r="A238" s="35"/>
      <c r="B238" s="110" t="s">
        <v>3219</v>
      </c>
      <c r="C238" s="111" t="s">
        <v>3246</v>
      </c>
      <c r="D238" s="123" t="s">
        <v>3247</v>
      </c>
      <c r="E238" s="132"/>
      <c r="F238" s="133" t="s">
        <v>263</v>
      </c>
      <c r="G238" s="128" t="str">
        <f t="shared" si="8"/>
        <v>4</v>
      </c>
      <c r="H238" s="133" t="str">
        <f>MID(F:F,9,2)</f>
        <v>4C</v>
      </c>
      <c r="I238" s="115">
        <f>VLOOKUP($H:$H,$M$5:$N$11,2,FALSE)</f>
        <v>70.82</v>
      </c>
      <c r="J238" s="115">
        <f>VLOOKUP($H:$H,$M$5:$P$11,4,FALSE)</f>
        <v>84.984</v>
      </c>
      <c r="K238" s="33"/>
      <c r="L238" s="197">
        <f t="shared" si="7"/>
        <v>76.48559999999999</v>
      </c>
      <c r="R238" s="43"/>
      <c r="S238" s="212"/>
    </row>
    <row r="239" spans="1:19" ht="15.6">
      <c r="A239" s="35"/>
      <c r="B239" s="110" t="s">
        <v>3219</v>
      </c>
      <c r="C239" s="111" t="s">
        <v>3226</v>
      </c>
      <c r="D239" s="123" t="s">
        <v>2827</v>
      </c>
      <c r="E239" s="132"/>
      <c r="F239" s="133" t="s">
        <v>1394</v>
      </c>
      <c r="G239" s="128" t="str">
        <f t="shared" si="8"/>
        <v>4</v>
      </c>
      <c r="H239" s="133" t="str">
        <f>MID(F:F,9,2)</f>
        <v>4C</v>
      </c>
      <c r="I239" s="115">
        <f>VLOOKUP($H:$H,$M$5:$N$11,2,FALSE)</f>
        <v>70.82</v>
      </c>
      <c r="J239" s="115">
        <f>VLOOKUP($H:$H,$M$5:$P$11,4,FALSE)</f>
        <v>84.984</v>
      </c>
      <c r="K239" s="33"/>
      <c r="L239" s="197">
        <f t="shared" si="7"/>
        <v>76.48559999999999</v>
      </c>
      <c r="R239" s="43"/>
      <c r="S239" s="212"/>
    </row>
    <row r="240" spans="1:19" ht="15.6">
      <c r="A240" s="35"/>
      <c r="B240" s="110" t="s">
        <v>3219</v>
      </c>
      <c r="C240" s="111" t="s">
        <v>3502</v>
      </c>
      <c r="D240" s="123" t="s">
        <v>146</v>
      </c>
      <c r="E240" s="132"/>
      <c r="F240" s="133" t="s">
        <v>1392</v>
      </c>
      <c r="G240" s="128" t="str">
        <f t="shared" si="8"/>
        <v>4</v>
      </c>
      <c r="H240" s="133" t="str">
        <f>MID(F:F,9,2)</f>
        <v>4C</v>
      </c>
      <c r="I240" s="115">
        <f>VLOOKUP($H:$H,$M$5:$N$11,2,FALSE)</f>
        <v>70.82</v>
      </c>
      <c r="J240" s="115">
        <f>VLOOKUP($H:$H,$M$5:$P$11,4,FALSE)</f>
        <v>84.984</v>
      </c>
      <c r="K240" s="33"/>
      <c r="L240" s="197">
        <f t="shared" si="7"/>
        <v>76.48559999999999</v>
      </c>
      <c r="R240" s="43"/>
      <c r="S240" s="212"/>
    </row>
    <row r="241" spans="1:19" ht="15.6">
      <c r="A241" s="35"/>
      <c r="B241" s="110" t="s">
        <v>3219</v>
      </c>
      <c r="C241" s="111" t="s">
        <v>3504</v>
      </c>
      <c r="D241" s="123" t="s">
        <v>728</v>
      </c>
      <c r="E241" s="132"/>
      <c r="F241" s="133" t="s">
        <v>1204</v>
      </c>
      <c r="G241" s="128" t="str">
        <f t="shared" si="8"/>
        <v>4</v>
      </c>
      <c r="H241" s="133" t="str">
        <f>MID(F:F,9,2)</f>
        <v>4C</v>
      </c>
      <c r="I241" s="115">
        <f>VLOOKUP($H:$H,$M$5:$N$11,2,FALSE)</f>
        <v>70.82</v>
      </c>
      <c r="J241" s="115">
        <f>VLOOKUP($H:$H,$M$5:$P$11,4,FALSE)</f>
        <v>84.984</v>
      </c>
      <c r="K241" s="33"/>
      <c r="L241" s="197">
        <f t="shared" si="7"/>
        <v>76.48559999999999</v>
      </c>
      <c r="R241" s="43"/>
      <c r="S241" s="212"/>
    </row>
    <row r="242" spans="1:19" ht="15.6">
      <c r="A242" s="35"/>
      <c r="B242" s="110" t="s">
        <v>3219</v>
      </c>
      <c r="C242" s="111" t="s">
        <v>3506</v>
      </c>
      <c r="D242" s="123" t="s">
        <v>3412</v>
      </c>
      <c r="E242" s="132"/>
      <c r="F242" s="133" t="s">
        <v>174</v>
      </c>
      <c r="G242" s="128" t="str">
        <f t="shared" si="8"/>
        <v>4</v>
      </c>
      <c r="H242" s="133" t="str">
        <f>MID(F:F,9,2)</f>
        <v>4C</v>
      </c>
      <c r="I242" s="115">
        <f>VLOOKUP($H:$H,$M$5:$N$11,2,FALSE)</f>
        <v>70.82</v>
      </c>
      <c r="J242" s="115">
        <f>VLOOKUP($H:$H,$M$5:$P$11,4,FALSE)</f>
        <v>84.984</v>
      </c>
      <c r="K242" s="33"/>
      <c r="L242" s="197">
        <f t="shared" si="7"/>
        <v>76.48559999999999</v>
      </c>
      <c r="R242" s="43"/>
      <c r="S242" s="212"/>
    </row>
    <row r="243" spans="1:19" ht="15.6">
      <c r="A243" s="35"/>
      <c r="B243" s="116" t="s">
        <v>3219</v>
      </c>
      <c r="C243" s="111" t="s">
        <v>879</v>
      </c>
      <c r="D243" s="123" t="s">
        <v>999</v>
      </c>
      <c r="E243" s="132"/>
      <c r="F243" s="133" t="s">
        <v>1205</v>
      </c>
      <c r="G243" s="128" t="str">
        <f t="shared" si="8"/>
        <v>4</v>
      </c>
      <c r="H243" s="133" t="str">
        <f>MID(F:F,9,2)</f>
        <v>4C</v>
      </c>
      <c r="I243" s="115">
        <f>VLOOKUP($H:$H,$M$5:$N$11,2,FALSE)</f>
        <v>70.82</v>
      </c>
      <c r="J243" s="115">
        <f>VLOOKUP($H:$H,$M$5:$P$11,4,FALSE)</f>
        <v>84.984</v>
      </c>
      <c r="K243" s="33"/>
      <c r="L243" s="197">
        <f t="shared" si="7"/>
        <v>76.48559999999999</v>
      </c>
      <c r="R243" s="43"/>
      <c r="S243" s="212"/>
    </row>
    <row r="244" spans="1:88" s="3" customFormat="1" ht="15.6">
      <c r="A244" s="74"/>
      <c r="B244" s="116" t="s">
        <v>880</v>
      </c>
      <c r="C244" s="111" t="s">
        <v>881</v>
      </c>
      <c r="D244" s="123" t="s">
        <v>665</v>
      </c>
      <c r="E244" s="132"/>
      <c r="F244" s="133" t="s">
        <v>1237</v>
      </c>
      <c r="G244" s="128" t="str">
        <f t="shared" si="8"/>
        <v>4</v>
      </c>
      <c r="H244" s="133" t="str">
        <f>MID(F:F,9,2)</f>
        <v>4C</v>
      </c>
      <c r="I244" s="115">
        <f>VLOOKUP($H:$H,$M$5:$N$11,2,FALSE)</f>
        <v>70.82</v>
      </c>
      <c r="J244" s="115">
        <f>VLOOKUP($H:$H,$M$5:$P$11,4,FALSE)</f>
        <v>84.984</v>
      </c>
      <c r="K244" s="33"/>
      <c r="L244" s="197">
        <f t="shared" si="7"/>
        <v>76.48559999999999</v>
      </c>
      <c r="M244" s="186"/>
      <c r="N244" s="186"/>
      <c r="O244" s="186"/>
      <c r="P244" s="187"/>
      <c r="Q244" s="213"/>
      <c r="R244" s="43"/>
      <c r="S244" s="212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  <c r="BI244" s="213"/>
      <c r="BJ244" s="213"/>
      <c r="BK244" s="213"/>
      <c r="BL244" s="213"/>
      <c r="BM244" s="213"/>
      <c r="BN244" s="213"/>
      <c r="BO244" s="213"/>
      <c r="BP244" s="213"/>
      <c r="BQ244" s="213"/>
      <c r="BR244" s="213"/>
      <c r="BS244" s="213"/>
      <c r="BT244" s="213"/>
      <c r="BU244" s="213"/>
      <c r="BV244" s="213"/>
      <c r="BW244" s="213"/>
      <c r="BX244" s="213"/>
      <c r="BY244" s="213"/>
      <c r="BZ244" s="213"/>
      <c r="CA244" s="213"/>
      <c r="CB244" s="213"/>
      <c r="CC244" s="213"/>
      <c r="CD244" s="213"/>
      <c r="CE244" s="213"/>
      <c r="CF244" s="213"/>
      <c r="CG244" s="213"/>
      <c r="CH244" s="213"/>
      <c r="CI244" s="213"/>
      <c r="CJ244" s="213"/>
    </row>
    <row r="245" spans="1:19" ht="15.6">
      <c r="A245" s="35"/>
      <c r="B245" s="116" t="s">
        <v>565</v>
      </c>
      <c r="C245" s="123" t="s">
        <v>4060</v>
      </c>
      <c r="D245" s="123"/>
      <c r="E245" s="132"/>
      <c r="F245" s="133" t="s">
        <v>4062</v>
      </c>
      <c r="G245" s="128" t="str">
        <f t="shared" si="8"/>
        <v>4</v>
      </c>
      <c r="H245" s="133" t="str">
        <f>MID(F:F,9,2)</f>
        <v>4C</v>
      </c>
      <c r="I245" s="124">
        <f>VLOOKUP($H:$H,$M$5:$N$11,2,FALSE)</f>
        <v>70.82</v>
      </c>
      <c r="J245" s="124">
        <f>VLOOKUP($H:$H,$M$5:$P$11,4,FALSE)</f>
        <v>84.984</v>
      </c>
      <c r="K245" s="33"/>
      <c r="L245" s="197">
        <f t="shared" si="7"/>
        <v>76.48559999999999</v>
      </c>
      <c r="R245" s="43"/>
      <c r="S245" s="212"/>
    </row>
    <row r="246" spans="1:19" ht="15.6">
      <c r="A246" s="35"/>
      <c r="B246" s="116" t="s">
        <v>565</v>
      </c>
      <c r="C246" s="123" t="s">
        <v>4583</v>
      </c>
      <c r="D246" s="123" t="s">
        <v>4104</v>
      </c>
      <c r="E246" s="132"/>
      <c r="F246" s="133" t="s">
        <v>4585</v>
      </c>
      <c r="G246" s="128" t="str">
        <f t="shared" si="8"/>
        <v>4</v>
      </c>
      <c r="H246" s="133" t="str">
        <f>MID(F:F,9,2)</f>
        <v>4C</v>
      </c>
      <c r="I246" s="124">
        <f>VLOOKUP($H:$H,$M$5:$N$11,2,FALSE)</f>
        <v>70.82</v>
      </c>
      <c r="J246" s="124">
        <f>VLOOKUP($H:$H,$M$5:$P$11,4,FALSE)</f>
        <v>84.984</v>
      </c>
      <c r="K246" s="33"/>
      <c r="L246" s="197">
        <f t="shared" si="7"/>
        <v>76.48559999999999</v>
      </c>
      <c r="R246" s="43"/>
      <c r="S246" s="212"/>
    </row>
    <row r="247" spans="1:19" ht="15.6">
      <c r="A247" s="35"/>
      <c r="B247" s="110" t="s">
        <v>3219</v>
      </c>
      <c r="C247" s="111" t="s">
        <v>961</v>
      </c>
      <c r="D247" s="123" t="s">
        <v>959</v>
      </c>
      <c r="E247" s="132"/>
      <c r="F247" s="133" t="s">
        <v>179</v>
      </c>
      <c r="G247" s="128" t="str">
        <f t="shared" si="8"/>
        <v>6</v>
      </c>
      <c r="H247" s="133" t="str">
        <f>MID(F:F,9,2)</f>
        <v>6C</v>
      </c>
      <c r="I247" s="115">
        <f>VLOOKUP($H:$H,$M$5:$N$11,2,FALSE)</f>
        <v>104.15</v>
      </c>
      <c r="J247" s="115">
        <f>VLOOKUP($H:$H,$M$5:$P$11,4,FALSE)</f>
        <v>124.98</v>
      </c>
      <c r="K247" s="33"/>
      <c r="L247" s="197">
        <f t="shared" si="7"/>
        <v>112.482</v>
      </c>
      <c r="R247" s="43"/>
      <c r="S247" s="212"/>
    </row>
    <row r="248" spans="1:19" ht="15.6">
      <c r="A248" s="35"/>
      <c r="B248" s="110" t="s">
        <v>3219</v>
      </c>
      <c r="C248" s="111" t="s">
        <v>958</v>
      </c>
      <c r="D248" s="123" t="s">
        <v>959</v>
      </c>
      <c r="E248" s="132"/>
      <c r="F248" s="133" t="s">
        <v>178</v>
      </c>
      <c r="G248" s="128" t="str">
        <f t="shared" si="8"/>
        <v>4</v>
      </c>
      <c r="H248" s="133" t="str">
        <f>MID(F:F,9,2)</f>
        <v>4C</v>
      </c>
      <c r="I248" s="115">
        <f>VLOOKUP($H:$H,$M$5:$N$11,2,FALSE)</f>
        <v>70.82</v>
      </c>
      <c r="J248" s="115">
        <f>VLOOKUP($H:$H,$M$5:$P$11,4,FALSE)</f>
        <v>84.984</v>
      </c>
      <c r="K248" s="33"/>
      <c r="L248" s="197">
        <f t="shared" si="7"/>
        <v>76.48559999999999</v>
      </c>
      <c r="R248" s="43"/>
      <c r="S248" s="212"/>
    </row>
    <row r="249" spans="1:19" ht="15.6">
      <c r="A249" s="35"/>
      <c r="B249" s="110" t="s">
        <v>3219</v>
      </c>
      <c r="C249" s="111" t="s">
        <v>964</v>
      </c>
      <c r="D249" s="123" t="s">
        <v>1797</v>
      </c>
      <c r="E249" s="132"/>
      <c r="F249" s="133" t="s">
        <v>268</v>
      </c>
      <c r="G249" s="128" t="str">
        <f t="shared" si="8"/>
        <v>4</v>
      </c>
      <c r="H249" s="133" t="str">
        <f>MID(F:F,9,2)</f>
        <v>4C</v>
      </c>
      <c r="I249" s="115">
        <f>VLOOKUP($H:$H,$M$5:$N$11,2,FALSE)</f>
        <v>70.82</v>
      </c>
      <c r="J249" s="115">
        <f>VLOOKUP($H:$H,$M$5:$P$11,4,FALSE)</f>
        <v>84.984</v>
      </c>
      <c r="K249" s="33"/>
      <c r="L249" s="197">
        <f t="shared" si="7"/>
        <v>76.48559999999999</v>
      </c>
      <c r="R249" s="43"/>
      <c r="S249" s="212"/>
    </row>
    <row r="250" spans="1:19" ht="15.6">
      <c r="A250" s="35"/>
      <c r="B250" s="110" t="s">
        <v>565</v>
      </c>
      <c r="C250" s="111" t="s">
        <v>3796</v>
      </c>
      <c r="D250" s="123" t="s">
        <v>3797</v>
      </c>
      <c r="E250" s="135"/>
      <c r="F250" s="110" t="s">
        <v>3799</v>
      </c>
      <c r="G250" s="128" t="str">
        <f t="shared" si="8"/>
        <v>4</v>
      </c>
      <c r="H250" s="133" t="str">
        <f>MID(F:F,9,2)</f>
        <v>4C</v>
      </c>
      <c r="I250" s="115">
        <f>VLOOKUP($H:$H,$M$5:$N$11,2,FALSE)</f>
        <v>70.82</v>
      </c>
      <c r="J250" s="115">
        <f>VLOOKUP($H:$H,$M$5:$P$11,4,FALSE)</f>
        <v>84.984</v>
      </c>
      <c r="K250" s="23"/>
      <c r="L250" s="197">
        <f t="shared" si="7"/>
        <v>76.48559999999999</v>
      </c>
      <c r="R250" s="43"/>
      <c r="S250" s="212"/>
    </row>
    <row r="251" spans="1:19" ht="15.6">
      <c r="A251" s="21"/>
      <c r="B251" s="110" t="s">
        <v>3219</v>
      </c>
      <c r="C251" s="111" t="s">
        <v>966</v>
      </c>
      <c r="D251" s="123" t="s">
        <v>1796</v>
      </c>
      <c r="E251" s="132"/>
      <c r="F251" s="133" t="s">
        <v>180</v>
      </c>
      <c r="G251" s="128" t="str">
        <f t="shared" si="8"/>
        <v>6</v>
      </c>
      <c r="H251" s="133" t="str">
        <f>MID(F:F,9,2)</f>
        <v>6C</v>
      </c>
      <c r="I251" s="115">
        <f>VLOOKUP($H:$H,$M$5:$N$11,2,FALSE)</f>
        <v>104.15</v>
      </c>
      <c r="J251" s="115">
        <f>VLOOKUP($H:$H,$M$5:$P$11,4,FALSE)</f>
        <v>124.98</v>
      </c>
      <c r="K251" s="33"/>
      <c r="L251" s="197">
        <f t="shared" si="7"/>
        <v>112.482</v>
      </c>
      <c r="R251" s="43"/>
      <c r="S251" s="212"/>
    </row>
    <row r="252" spans="1:19" ht="15.6">
      <c r="A252" s="35"/>
      <c r="B252" s="118" t="s">
        <v>3219</v>
      </c>
      <c r="C252" s="119" t="s">
        <v>966</v>
      </c>
      <c r="D252" s="119" t="s">
        <v>3740</v>
      </c>
      <c r="E252" s="132"/>
      <c r="F252" s="134" t="s">
        <v>1238</v>
      </c>
      <c r="G252" s="127" t="str">
        <f t="shared" si="8"/>
        <v>4</v>
      </c>
      <c r="H252" s="134" t="str">
        <f>MID(F:F,9,2)</f>
        <v>4C</v>
      </c>
      <c r="I252" s="122">
        <f>VLOOKUP($H:$H,$M$5:$N$11,2,FALSE)</f>
        <v>70.82</v>
      </c>
      <c r="J252" s="122">
        <f>VLOOKUP($H:$H,$M$5:$P$11,4,FALSE)</f>
        <v>84.984</v>
      </c>
      <c r="K252" s="33"/>
      <c r="L252" s="197">
        <f t="shared" si="7"/>
        <v>76.48559999999999</v>
      </c>
      <c r="R252" s="43"/>
      <c r="S252" s="212"/>
    </row>
    <row r="253" spans="1:19" ht="15.6">
      <c r="A253" s="35"/>
      <c r="B253" s="118" t="s">
        <v>565</v>
      </c>
      <c r="C253" s="119" t="s">
        <v>4494</v>
      </c>
      <c r="D253" s="119" t="s">
        <v>4495</v>
      </c>
      <c r="E253" s="132"/>
      <c r="F253" s="134" t="s">
        <v>4496</v>
      </c>
      <c r="G253" s="127" t="str">
        <f t="shared" si="8"/>
        <v>4</v>
      </c>
      <c r="H253" s="134" t="str">
        <f>MID(F:F,9,2)</f>
        <v>4C</v>
      </c>
      <c r="I253" s="122">
        <f>VLOOKUP($H:$H,$M$5:$N$11,2,FALSE)</f>
        <v>70.82</v>
      </c>
      <c r="J253" s="122">
        <f>VLOOKUP($H:$H,$M$5:$P$11,4,FALSE)</f>
        <v>84.984</v>
      </c>
      <c r="K253" s="33"/>
      <c r="L253" s="197">
        <f t="shared" si="7"/>
        <v>76.48559999999999</v>
      </c>
      <c r="R253" s="43"/>
      <c r="S253" s="212"/>
    </row>
    <row r="254" spans="1:19" ht="15.6">
      <c r="A254" s="35"/>
      <c r="B254" s="110" t="s">
        <v>565</v>
      </c>
      <c r="C254" s="111" t="s">
        <v>3833</v>
      </c>
      <c r="D254" s="123" t="s">
        <v>3840</v>
      </c>
      <c r="E254" s="132"/>
      <c r="F254" s="133" t="s">
        <v>3842</v>
      </c>
      <c r="G254" s="128" t="str">
        <f t="shared" si="8"/>
        <v>6</v>
      </c>
      <c r="H254" s="133" t="str">
        <f>MID(F:F,9,2)</f>
        <v>6C</v>
      </c>
      <c r="I254" s="115">
        <f>VLOOKUP($H:$H,$M$5:$N$11,2,FALSE)</f>
        <v>104.15</v>
      </c>
      <c r="J254" s="115">
        <f>VLOOKUP($H:$H,$M$5:$P$11,4,FALSE)</f>
        <v>124.98</v>
      </c>
      <c r="K254" s="33"/>
      <c r="L254" s="197">
        <f t="shared" si="7"/>
        <v>112.482</v>
      </c>
      <c r="R254" s="43"/>
      <c r="S254" s="212"/>
    </row>
    <row r="255" spans="1:19" ht="15.6">
      <c r="A255" s="35"/>
      <c r="B255" s="110" t="s">
        <v>565</v>
      </c>
      <c r="C255" s="111" t="s">
        <v>3833</v>
      </c>
      <c r="D255" s="123" t="s">
        <v>3834</v>
      </c>
      <c r="E255" s="132"/>
      <c r="F255" s="133" t="s">
        <v>3835</v>
      </c>
      <c r="G255" s="128" t="str">
        <f t="shared" si="8"/>
        <v>4</v>
      </c>
      <c r="H255" s="133" t="str">
        <f>MID(F:F,9,2)</f>
        <v>4C</v>
      </c>
      <c r="I255" s="115">
        <f>VLOOKUP($H:$H,$M$5:$N$11,2,FALSE)</f>
        <v>70.82</v>
      </c>
      <c r="J255" s="115">
        <f>VLOOKUP($H:$H,$M$5:$P$11,4,FALSE)</f>
        <v>84.984</v>
      </c>
      <c r="K255" s="33"/>
      <c r="L255" s="197">
        <f t="shared" si="7"/>
        <v>76.48559999999999</v>
      </c>
      <c r="R255" s="43"/>
      <c r="S255" s="212"/>
    </row>
    <row r="256" spans="1:19" ht="15.6">
      <c r="A256" s="35"/>
      <c r="B256" s="110" t="s">
        <v>565</v>
      </c>
      <c r="C256" s="111" t="s">
        <v>4424</v>
      </c>
      <c r="D256" s="123" t="s">
        <v>4422</v>
      </c>
      <c r="E256" s="132"/>
      <c r="F256" s="133" t="s">
        <v>4423</v>
      </c>
      <c r="G256" s="128" t="str">
        <f t="shared" si="8"/>
        <v>4</v>
      </c>
      <c r="H256" s="133" t="str">
        <f>MID(F:F,9,2)</f>
        <v>4C</v>
      </c>
      <c r="I256" s="115">
        <f>VLOOKUP($H:$H,$M$5:$N$11,2,FALSE)</f>
        <v>70.82</v>
      </c>
      <c r="J256" s="115">
        <f>VLOOKUP($H:$H,$M$5:$P$11,4,FALSE)</f>
        <v>84.984</v>
      </c>
      <c r="K256" s="33"/>
      <c r="L256" s="197">
        <f t="shared" si="7"/>
        <v>76.48559999999999</v>
      </c>
      <c r="R256" s="43"/>
      <c r="S256" s="212"/>
    </row>
    <row r="257" spans="1:19" ht="15.6">
      <c r="A257" s="35"/>
      <c r="B257" s="116" t="s">
        <v>3219</v>
      </c>
      <c r="C257" s="111" t="s">
        <v>1798</v>
      </c>
      <c r="D257" s="123" t="s">
        <v>1799</v>
      </c>
      <c r="E257" s="132"/>
      <c r="F257" s="133" t="s">
        <v>272</v>
      </c>
      <c r="G257" s="128" t="str">
        <f t="shared" si="8"/>
        <v>4</v>
      </c>
      <c r="H257" s="133" t="str">
        <f>MID(F:F,9,2)</f>
        <v>4C</v>
      </c>
      <c r="I257" s="115">
        <f>VLOOKUP($H:$H,$M$5:$N$11,2,FALSE)</f>
        <v>70.82</v>
      </c>
      <c r="J257" s="115">
        <f>VLOOKUP($H:$H,$M$5:$P$11,4,FALSE)</f>
        <v>84.984</v>
      </c>
      <c r="K257" s="33"/>
      <c r="L257" s="197">
        <f t="shared" si="7"/>
        <v>76.48559999999999</v>
      </c>
      <c r="R257" s="43"/>
      <c r="S257" s="212"/>
    </row>
    <row r="258" spans="1:19" ht="15.6">
      <c r="A258" s="35"/>
      <c r="B258" s="110" t="s">
        <v>3219</v>
      </c>
      <c r="C258" s="111" t="s">
        <v>3400</v>
      </c>
      <c r="D258" s="123" t="s">
        <v>4189</v>
      </c>
      <c r="E258" s="132"/>
      <c r="F258" s="133" t="s">
        <v>1397</v>
      </c>
      <c r="G258" s="128" t="str">
        <f t="shared" si="8"/>
        <v>5</v>
      </c>
      <c r="H258" s="133" t="str">
        <f>MID(F:F,9,2)</f>
        <v>5C</v>
      </c>
      <c r="I258" s="115">
        <f>VLOOKUP($H:$H,$M$5:$N$11,2,FALSE)</f>
        <v>88.32</v>
      </c>
      <c r="J258" s="115">
        <f>VLOOKUP($H:$H,$M$5:$P$11,4,FALSE)</f>
        <v>105.984</v>
      </c>
      <c r="K258" s="33"/>
      <c r="L258" s="197">
        <f t="shared" si="7"/>
        <v>95.3856</v>
      </c>
      <c r="R258" s="43"/>
      <c r="S258" s="212"/>
    </row>
    <row r="259" spans="1:19" ht="15.6">
      <c r="A259" s="35"/>
      <c r="B259" s="110" t="s">
        <v>3219</v>
      </c>
      <c r="C259" s="111" t="s">
        <v>3228</v>
      </c>
      <c r="D259" s="123" t="s">
        <v>3406</v>
      </c>
      <c r="E259" s="132"/>
      <c r="F259" s="133" t="s">
        <v>1398</v>
      </c>
      <c r="G259" s="128" t="str">
        <f t="shared" si="8"/>
        <v>4</v>
      </c>
      <c r="H259" s="133" t="str">
        <f>MID(F:F,9,2)</f>
        <v>4C</v>
      </c>
      <c r="I259" s="115">
        <f>VLOOKUP($H:$H,$M$5:$N$11,2,FALSE)</f>
        <v>70.82</v>
      </c>
      <c r="J259" s="115">
        <f>VLOOKUP($H:$H,$M$5:$P$11,4,FALSE)</f>
        <v>84.984</v>
      </c>
      <c r="K259" s="33"/>
      <c r="L259" s="197">
        <f t="shared" si="7"/>
        <v>76.48559999999999</v>
      </c>
      <c r="R259" s="43"/>
      <c r="S259" s="212"/>
    </row>
    <row r="260" spans="1:19" ht="15.6">
      <c r="A260" s="35"/>
      <c r="B260" s="110" t="s">
        <v>3219</v>
      </c>
      <c r="C260" s="111" t="s">
        <v>3228</v>
      </c>
      <c r="D260" s="123" t="s">
        <v>3229</v>
      </c>
      <c r="E260" s="132"/>
      <c r="F260" s="133" t="s">
        <v>1399</v>
      </c>
      <c r="G260" s="128" t="str">
        <f t="shared" si="8"/>
        <v>4</v>
      </c>
      <c r="H260" s="133" t="str">
        <f>MID(F:F,9,2)</f>
        <v>4C</v>
      </c>
      <c r="I260" s="115">
        <f>VLOOKUP($H:$H,$M$5:$N$11,2,FALSE)</f>
        <v>70.82</v>
      </c>
      <c r="J260" s="115">
        <f>VLOOKUP($H:$H,$M$5:$P$11,4,FALSE)</f>
        <v>84.984</v>
      </c>
      <c r="K260" s="33"/>
      <c r="L260" s="197">
        <f t="shared" si="7"/>
        <v>76.48559999999999</v>
      </c>
      <c r="R260" s="43"/>
      <c r="S260" s="212"/>
    </row>
    <row r="261" spans="1:19" ht="15.6">
      <c r="A261" s="35"/>
      <c r="B261" s="110" t="s">
        <v>3219</v>
      </c>
      <c r="C261" s="111" t="s">
        <v>3231</v>
      </c>
      <c r="D261" s="123" t="s">
        <v>4251</v>
      </c>
      <c r="E261" s="132"/>
      <c r="F261" s="133" t="s">
        <v>1400</v>
      </c>
      <c r="G261" s="128" t="str">
        <f t="shared" si="8"/>
        <v>6</v>
      </c>
      <c r="H261" s="133" t="str">
        <f>MID(F:F,9,2)</f>
        <v>6C</v>
      </c>
      <c r="I261" s="115">
        <f>VLOOKUP($H:$H,$M$5:$N$11,2,FALSE)</f>
        <v>104.15</v>
      </c>
      <c r="J261" s="115">
        <f>VLOOKUP($H:$H,$M$5:$P$11,4,FALSE)</f>
        <v>124.98</v>
      </c>
      <c r="K261" s="33"/>
      <c r="L261" s="197">
        <f aca="true" t="shared" si="9" ref="L261:L324">J261*0.9</f>
        <v>112.482</v>
      </c>
      <c r="R261" s="43"/>
      <c r="S261" s="212"/>
    </row>
    <row r="262" spans="1:19" ht="15.6">
      <c r="A262" s="35"/>
      <c r="B262" s="116" t="s">
        <v>3219</v>
      </c>
      <c r="C262" s="111" t="s">
        <v>298</v>
      </c>
      <c r="D262" s="123" t="s">
        <v>299</v>
      </c>
      <c r="E262" s="132"/>
      <c r="F262" s="133" t="s">
        <v>1408</v>
      </c>
      <c r="G262" s="128" t="str">
        <f aca="true" t="shared" si="10" ref="G262:G325">LEFT(H262,1)</f>
        <v>4</v>
      </c>
      <c r="H262" s="133" t="str">
        <f>MID(F:F,9,2)</f>
        <v>4C</v>
      </c>
      <c r="I262" s="115">
        <f>VLOOKUP($H:$H,$M$5:$N$11,2,FALSE)</f>
        <v>70.82</v>
      </c>
      <c r="J262" s="115">
        <f>VLOOKUP($H:$H,$M$5:$P$11,4,FALSE)</f>
        <v>84.984</v>
      </c>
      <c r="K262" s="33"/>
      <c r="L262" s="197">
        <f t="shared" si="9"/>
        <v>76.48559999999999</v>
      </c>
      <c r="R262" s="43"/>
      <c r="S262" s="212"/>
    </row>
    <row r="263" spans="1:19" ht="15.6">
      <c r="A263" s="35"/>
      <c r="B263" s="110" t="s">
        <v>3219</v>
      </c>
      <c r="C263" s="111" t="s">
        <v>310</v>
      </c>
      <c r="D263" s="123" t="s">
        <v>3341</v>
      </c>
      <c r="E263" s="132"/>
      <c r="F263" s="133" t="s">
        <v>1407</v>
      </c>
      <c r="G263" s="128" t="str">
        <f t="shared" si="10"/>
        <v>4</v>
      </c>
      <c r="H263" s="133" t="str">
        <f>MID(F:F,9,2)</f>
        <v>4C</v>
      </c>
      <c r="I263" s="115">
        <f>VLOOKUP($H:$H,$M$5:$N$11,2,FALSE)</f>
        <v>70.82</v>
      </c>
      <c r="J263" s="115">
        <f>VLOOKUP($H:$H,$M$5:$P$11,4,FALSE)</f>
        <v>84.984</v>
      </c>
      <c r="K263" s="33"/>
      <c r="L263" s="197">
        <f t="shared" si="9"/>
        <v>76.48559999999999</v>
      </c>
      <c r="R263" s="43"/>
      <c r="S263" s="212"/>
    </row>
    <row r="264" spans="1:19" ht="15.6">
      <c r="A264" s="35"/>
      <c r="B264" s="110" t="s">
        <v>3219</v>
      </c>
      <c r="C264" s="111" t="s">
        <v>312</v>
      </c>
      <c r="D264" s="123" t="s">
        <v>757</v>
      </c>
      <c r="E264" s="132"/>
      <c r="F264" s="133" t="s">
        <v>1406</v>
      </c>
      <c r="G264" s="128" t="str">
        <f t="shared" si="10"/>
        <v>4</v>
      </c>
      <c r="H264" s="133" t="str">
        <f>MID(F:F,9,2)</f>
        <v>4C</v>
      </c>
      <c r="I264" s="115">
        <f>VLOOKUP($H:$H,$M$5:$N$11,2,FALSE)</f>
        <v>70.82</v>
      </c>
      <c r="J264" s="115">
        <f>VLOOKUP($H:$H,$M$5:$P$11,4,FALSE)</f>
        <v>84.984</v>
      </c>
      <c r="K264" s="33"/>
      <c r="L264" s="197">
        <f t="shared" si="9"/>
        <v>76.48559999999999</v>
      </c>
      <c r="R264" s="43"/>
      <c r="S264" s="212"/>
    </row>
    <row r="265" spans="1:19" ht="15.6">
      <c r="A265" s="35"/>
      <c r="B265" s="110" t="s">
        <v>3219</v>
      </c>
      <c r="C265" s="111" t="s">
        <v>313</v>
      </c>
      <c r="D265" s="123" t="s">
        <v>757</v>
      </c>
      <c r="E265" s="132"/>
      <c r="F265" s="133" t="s">
        <v>1405</v>
      </c>
      <c r="G265" s="128" t="str">
        <f t="shared" si="10"/>
        <v>4</v>
      </c>
      <c r="H265" s="133" t="str">
        <f>MID(F:F,9,2)</f>
        <v>4C</v>
      </c>
      <c r="I265" s="115">
        <f>VLOOKUP($H:$H,$M$5:$N$11,2,FALSE)</f>
        <v>70.82</v>
      </c>
      <c r="J265" s="115">
        <f>VLOOKUP($H:$H,$M$5:$P$11,4,FALSE)</f>
        <v>84.984</v>
      </c>
      <c r="K265" s="33"/>
      <c r="L265" s="197">
        <f t="shared" si="9"/>
        <v>76.48559999999999</v>
      </c>
      <c r="R265" s="43"/>
      <c r="S265" s="212"/>
    </row>
    <row r="266" spans="1:19" ht="15.6">
      <c r="A266" s="35"/>
      <c r="B266" s="110" t="s">
        <v>3219</v>
      </c>
      <c r="C266" s="111" t="s">
        <v>311</v>
      </c>
      <c r="D266" s="123" t="s">
        <v>3455</v>
      </c>
      <c r="E266" s="132"/>
      <c r="F266" s="133" t="s">
        <v>269</v>
      </c>
      <c r="G266" s="128" t="str">
        <f t="shared" si="10"/>
        <v>4</v>
      </c>
      <c r="H266" s="133" t="str">
        <f>MID(F:F,9,2)</f>
        <v>4C</v>
      </c>
      <c r="I266" s="115">
        <f>VLOOKUP($H:$H,$M$5:$N$11,2,FALSE)</f>
        <v>70.82</v>
      </c>
      <c r="J266" s="115">
        <f>VLOOKUP($H:$H,$M$5:$P$11,4,FALSE)</f>
        <v>84.984</v>
      </c>
      <c r="K266" s="33"/>
      <c r="L266" s="197">
        <f t="shared" si="9"/>
        <v>76.48559999999999</v>
      </c>
      <c r="R266" s="43"/>
      <c r="S266" s="212"/>
    </row>
    <row r="267" spans="1:19" ht="15.6">
      <c r="A267" s="35"/>
      <c r="B267" s="116" t="s">
        <v>3219</v>
      </c>
      <c r="C267" s="111" t="s">
        <v>297</v>
      </c>
      <c r="D267" s="123" t="s">
        <v>299</v>
      </c>
      <c r="E267" s="132"/>
      <c r="F267" s="133" t="s">
        <v>181</v>
      </c>
      <c r="G267" s="128" t="str">
        <f t="shared" si="10"/>
        <v>4</v>
      </c>
      <c r="H267" s="133" t="str">
        <f>MID(F:F,9,2)</f>
        <v>4C</v>
      </c>
      <c r="I267" s="115">
        <f>VLOOKUP($H:$H,$M$5:$N$11,2,FALSE)</f>
        <v>70.82</v>
      </c>
      <c r="J267" s="115">
        <f>VLOOKUP($H:$H,$M$5:$P$11,4,FALSE)</f>
        <v>84.984</v>
      </c>
      <c r="K267" s="33"/>
      <c r="L267" s="197">
        <f t="shared" si="9"/>
        <v>76.48559999999999</v>
      </c>
      <c r="R267" s="43"/>
      <c r="S267" s="212"/>
    </row>
    <row r="268" spans="1:19" ht="15.6">
      <c r="A268" s="35"/>
      <c r="B268" s="116" t="s">
        <v>3219</v>
      </c>
      <c r="C268" s="111" t="s">
        <v>2834</v>
      </c>
      <c r="D268" s="123" t="s">
        <v>2835</v>
      </c>
      <c r="E268" s="132"/>
      <c r="F268" s="133" t="s">
        <v>270</v>
      </c>
      <c r="G268" s="128" t="str">
        <f t="shared" si="10"/>
        <v>4</v>
      </c>
      <c r="H268" s="133" t="str">
        <f>MID(F:F,9,2)</f>
        <v>4C</v>
      </c>
      <c r="I268" s="115">
        <f>VLOOKUP($H:$H,$M$5:$N$11,2,FALSE)</f>
        <v>70.82</v>
      </c>
      <c r="J268" s="115">
        <f>VLOOKUP($H:$H,$M$5:$P$11,4,FALSE)</f>
        <v>84.984</v>
      </c>
      <c r="K268" s="33"/>
      <c r="L268" s="197">
        <f t="shared" si="9"/>
        <v>76.48559999999999</v>
      </c>
      <c r="R268" s="43"/>
      <c r="S268" s="212"/>
    </row>
    <row r="269" spans="1:19" ht="15.6">
      <c r="A269" s="35"/>
      <c r="B269" s="118" t="s">
        <v>3219</v>
      </c>
      <c r="C269" s="119" t="s">
        <v>3749</v>
      </c>
      <c r="D269" s="119" t="s">
        <v>3359</v>
      </c>
      <c r="E269" s="132"/>
      <c r="F269" s="134" t="s">
        <v>1262</v>
      </c>
      <c r="G269" s="127" t="str">
        <f t="shared" si="10"/>
        <v>4</v>
      </c>
      <c r="H269" s="134" t="str">
        <f>MID(F:F,9,2)</f>
        <v>4C</v>
      </c>
      <c r="I269" s="122">
        <f>VLOOKUP($H:$H,$M$5:$N$11,2,FALSE)</f>
        <v>70.82</v>
      </c>
      <c r="J269" s="122">
        <f>VLOOKUP($H:$H,$M$5:$P$11,4,FALSE)</f>
        <v>84.984</v>
      </c>
      <c r="K269" s="33"/>
      <c r="L269" s="197">
        <f t="shared" si="9"/>
        <v>76.48559999999999</v>
      </c>
      <c r="R269" s="43"/>
      <c r="S269" s="212"/>
    </row>
    <row r="270" spans="1:19" ht="15.6">
      <c r="A270" s="35"/>
      <c r="B270" s="118" t="s">
        <v>565</v>
      </c>
      <c r="C270" s="119" t="s">
        <v>3751</v>
      </c>
      <c r="D270" s="119" t="s">
        <v>464</v>
      </c>
      <c r="E270" s="132"/>
      <c r="F270" s="134" t="s">
        <v>3752</v>
      </c>
      <c r="G270" s="127" t="str">
        <f t="shared" si="10"/>
        <v>4</v>
      </c>
      <c r="H270" s="134" t="str">
        <f>MID(F:F,9,2)</f>
        <v>4C</v>
      </c>
      <c r="I270" s="122">
        <f>VLOOKUP($H:$H,$M$5:$N$11,2,FALSE)</f>
        <v>70.82</v>
      </c>
      <c r="J270" s="122">
        <f>VLOOKUP($H:$H,$M$5:$P$11,4,FALSE)</f>
        <v>84.984</v>
      </c>
      <c r="K270" s="33"/>
      <c r="L270" s="197">
        <f t="shared" si="9"/>
        <v>76.48559999999999</v>
      </c>
      <c r="R270" s="43"/>
      <c r="S270" s="212"/>
    </row>
    <row r="271" spans="1:19" ht="15.6">
      <c r="A271" s="35"/>
      <c r="B271" s="110" t="s">
        <v>3219</v>
      </c>
      <c r="C271" s="111" t="s">
        <v>3269</v>
      </c>
      <c r="D271" s="123" t="s">
        <v>4011</v>
      </c>
      <c r="E271" s="132"/>
      <c r="F271" s="133" t="s">
        <v>177</v>
      </c>
      <c r="G271" s="128" t="str">
        <f t="shared" si="10"/>
        <v>6</v>
      </c>
      <c r="H271" s="133" t="str">
        <f>MID(F:F,9,2)</f>
        <v>6C</v>
      </c>
      <c r="I271" s="115">
        <f>VLOOKUP($H:$H,$M$5:$N$11,2,FALSE)</f>
        <v>104.15</v>
      </c>
      <c r="J271" s="115">
        <f>VLOOKUP($H:$H,$M$5:$P$11,4,FALSE)</f>
        <v>124.98</v>
      </c>
      <c r="K271" s="33"/>
      <c r="L271" s="197">
        <f t="shared" si="9"/>
        <v>112.482</v>
      </c>
      <c r="R271" s="43"/>
      <c r="S271" s="212"/>
    </row>
    <row r="272" spans="1:19" ht="15.6">
      <c r="A272" s="35"/>
      <c r="B272" s="110" t="s">
        <v>3219</v>
      </c>
      <c r="C272" s="111" t="s">
        <v>3398</v>
      </c>
      <c r="D272" s="123" t="s">
        <v>3714</v>
      </c>
      <c r="E272" s="132"/>
      <c r="F272" s="133" t="s">
        <v>1396</v>
      </c>
      <c r="G272" s="128" t="str">
        <f t="shared" si="10"/>
        <v>4</v>
      </c>
      <c r="H272" s="133" t="str">
        <f>MID(F:F,9,2)</f>
        <v>4C</v>
      </c>
      <c r="I272" s="115">
        <f>VLOOKUP($H:$H,$M$5:$N$11,2,FALSE)</f>
        <v>70.82</v>
      </c>
      <c r="J272" s="115">
        <f>VLOOKUP($H:$H,$M$5:$P$11,4,FALSE)</f>
        <v>84.984</v>
      </c>
      <c r="K272" s="33"/>
      <c r="L272" s="197">
        <f t="shared" si="9"/>
        <v>76.48559999999999</v>
      </c>
      <c r="R272" s="43"/>
      <c r="S272" s="212"/>
    </row>
    <row r="273" spans="1:19" ht="15.6">
      <c r="A273" s="35"/>
      <c r="B273" s="110" t="s">
        <v>565</v>
      </c>
      <c r="C273" s="111" t="s">
        <v>4528</v>
      </c>
      <c r="D273" s="123" t="s">
        <v>3919</v>
      </c>
      <c r="E273" s="132"/>
      <c r="F273" s="133" t="s">
        <v>4529</v>
      </c>
      <c r="G273" s="128" t="str">
        <f t="shared" si="10"/>
        <v>4</v>
      </c>
      <c r="H273" s="133" t="str">
        <f>MID(F:F,9,2)</f>
        <v>4C</v>
      </c>
      <c r="I273" s="115">
        <f>VLOOKUP($H:$H,$M$5:$N$11,2,FALSE)</f>
        <v>70.82</v>
      </c>
      <c r="J273" s="115">
        <f>VLOOKUP($H:$H,$M$5:$P$11,4,FALSE)</f>
        <v>84.984</v>
      </c>
      <c r="K273" s="33"/>
      <c r="L273" s="197">
        <f t="shared" si="9"/>
        <v>76.48559999999999</v>
      </c>
      <c r="R273" s="43"/>
      <c r="S273" s="212"/>
    </row>
    <row r="274" spans="1:19" ht="15.6">
      <c r="A274" s="35"/>
      <c r="B274" s="110" t="s">
        <v>880</v>
      </c>
      <c r="C274" s="111" t="s">
        <v>4526</v>
      </c>
      <c r="D274" s="123" t="s">
        <v>4344</v>
      </c>
      <c r="E274" s="132"/>
      <c r="F274" s="133" t="s">
        <v>4530</v>
      </c>
      <c r="G274" s="128" t="str">
        <f t="shared" si="10"/>
        <v>4</v>
      </c>
      <c r="H274" s="133" t="str">
        <f>MID(F:F,9,2)</f>
        <v>4C</v>
      </c>
      <c r="I274" s="115">
        <f>VLOOKUP($H:$H,$M$5:$N$11,2,FALSE)</f>
        <v>70.82</v>
      </c>
      <c r="J274" s="115">
        <f>VLOOKUP($H:$H,$M$5:$P$11,4,FALSE)</f>
        <v>84.984</v>
      </c>
      <c r="K274" s="33"/>
      <c r="L274" s="197">
        <f t="shared" si="9"/>
        <v>76.48559999999999</v>
      </c>
      <c r="R274" s="43"/>
      <c r="S274" s="212"/>
    </row>
    <row r="275" spans="1:19" ht="15.6">
      <c r="A275" s="35"/>
      <c r="B275" s="110" t="s">
        <v>3219</v>
      </c>
      <c r="C275" s="123" t="s">
        <v>3498</v>
      </c>
      <c r="D275" s="123" t="s">
        <v>3500</v>
      </c>
      <c r="E275" s="132"/>
      <c r="F275" s="133" t="s">
        <v>1391</v>
      </c>
      <c r="G275" s="128" t="str">
        <f t="shared" si="10"/>
        <v>3</v>
      </c>
      <c r="H275" s="133" t="str">
        <f>MID(F:F,9,2)</f>
        <v>3C</v>
      </c>
      <c r="I275" s="115">
        <f>VLOOKUP($H:$H,$M$5:$N$11,2,FALSE)</f>
        <v>52.48</v>
      </c>
      <c r="J275" s="115">
        <f>VLOOKUP($H:$H,$M$5:$P$11,4,FALSE)</f>
        <v>62.981247999999994</v>
      </c>
      <c r="K275" s="80"/>
      <c r="L275" s="197">
        <f t="shared" si="9"/>
        <v>56.6831232</v>
      </c>
      <c r="R275" s="43"/>
      <c r="S275" s="212"/>
    </row>
    <row r="276" spans="1:19" ht="15.6">
      <c r="A276" s="35"/>
      <c r="B276" s="110" t="s">
        <v>3673</v>
      </c>
      <c r="C276" s="111" t="s">
        <v>3674</v>
      </c>
      <c r="D276" s="123" t="s">
        <v>4190</v>
      </c>
      <c r="E276" s="132"/>
      <c r="F276" s="133" t="s">
        <v>1425</v>
      </c>
      <c r="G276" s="128" t="str">
        <f t="shared" si="10"/>
        <v>4</v>
      </c>
      <c r="H276" s="133" t="str">
        <f>MID(F:F,9,2)</f>
        <v>4C</v>
      </c>
      <c r="I276" s="115">
        <f>VLOOKUP($H:$H,$M$5:$N$11,2,FALSE)</f>
        <v>70.82</v>
      </c>
      <c r="J276" s="115">
        <f>VLOOKUP($H:$H,$M$5:$P$11,4,FALSE)</f>
        <v>84.984</v>
      </c>
      <c r="K276" s="33"/>
      <c r="L276" s="197">
        <f t="shared" si="9"/>
        <v>76.48559999999999</v>
      </c>
      <c r="R276" s="43"/>
      <c r="S276" s="212"/>
    </row>
    <row r="277" spans="1:19" ht="15.6">
      <c r="A277" s="35"/>
      <c r="B277" s="110" t="s">
        <v>1095</v>
      </c>
      <c r="C277" s="111" t="s">
        <v>1096</v>
      </c>
      <c r="D277" s="123" t="s">
        <v>4191</v>
      </c>
      <c r="E277" s="132"/>
      <c r="F277" s="133" t="s">
        <v>1439</v>
      </c>
      <c r="G277" s="128" t="str">
        <f t="shared" si="10"/>
        <v>4</v>
      </c>
      <c r="H277" s="133" t="str">
        <f>MID(F:F,9,2)</f>
        <v>4C</v>
      </c>
      <c r="I277" s="115">
        <f>VLOOKUP($H:$H,$M$5:$N$11,2,FALSE)</f>
        <v>70.82</v>
      </c>
      <c r="J277" s="115">
        <f>VLOOKUP($H:$H,$M$5:$P$11,4,FALSE)</f>
        <v>84.984</v>
      </c>
      <c r="K277" s="33"/>
      <c r="L277" s="197">
        <f t="shared" si="9"/>
        <v>76.48559999999999</v>
      </c>
      <c r="R277" s="43"/>
      <c r="S277" s="212"/>
    </row>
    <row r="278" spans="1:19" ht="15.6">
      <c r="A278" s="35"/>
      <c r="B278" s="116" t="s">
        <v>3676</v>
      </c>
      <c r="C278" s="111" t="s">
        <v>3553</v>
      </c>
      <c r="D278" s="123" t="s">
        <v>710</v>
      </c>
      <c r="E278" s="132"/>
      <c r="F278" s="133" t="s">
        <v>1435</v>
      </c>
      <c r="G278" s="128" t="str">
        <f t="shared" si="10"/>
        <v>6</v>
      </c>
      <c r="H278" s="133" t="str">
        <f>MID(F:F,9,2)</f>
        <v>6C</v>
      </c>
      <c r="I278" s="115">
        <f>VLOOKUP($H:$H,$M$5:$N$11,2,FALSE)</f>
        <v>104.15</v>
      </c>
      <c r="J278" s="115">
        <f>VLOOKUP($H:$H,$M$5:$P$11,4,FALSE)</f>
        <v>124.98</v>
      </c>
      <c r="K278" s="33"/>
      <c r="L278" s="197">
        <f t="shared" si="9"/>
        <v>112.482</v>
      </c>
      <c r="R278" s="43"/>
      <c r="S278" s="212"/>
    </row>
    <row r="279" spans="1:19" ht="15.6">
      <c r="A279" s="35"/>
      <c r="B279" s="118" t="s">
        <v>142</v>
      </c>
      <c r="C279" s="119" t="s">
        <v>4397</v>
      </c>
      <c r="D279" s="119" t="s">
        <v>1135</v>
      </c>
      <c r="E279" s="132"/>
      <c r="F279" s="134" t="s">
        <v>4398</v>
      </c>
      <c r="G279" s="127" t="str">
        <f t="shared" si="10"/>
        <v>4</v>
      </c>
      <c r="H279" s="134" t="str">
        <f>MID(F:F,9,2)</f>
        <v>4C</v>
      </c>
      <c r="I279" s="122">
        <f>VLOOKUP($H:$H,$M$5:$N$11,2,FALSE)</f>
        <v>70.82</v>
      </c>
      <c r="J279" s="122">
        <f>VLOOKUP($H:$H,$M$5:$P$11,4,FALSE)</f>
        <v>84.984</v>
      </c>
      <c r="K279" s="33"/>
      <c r="L279" s="197">
        <f t="shared" si="9"/>
        <v>76.48559999999999</v>
      </c>
      <c r="R279" s="43"/>
      <c r="S279" s="212"/>
    </row>
    <row r="280" spans="1:19" ht="15.6">
      <c r="A280" s="35"/>
      <c r="B280" s="110" t="s">
        <v>3676</v>
      </c>
      <c r="C280" s="111" t="s">
        <v>976</v>
      </c>
      <c r="D280" s="123" t="s">
        <v>983</v>
      </c>
      <c r="E280" s="132"/>
      <c r="F280" s="133" t="s">
        <v>1433</v>
      </c>
      <c r="G280" s="128" t="str">
        <f t="shared" si="10"/>
        <v>4</v>
      </c>
      <c r="H280" s="133" t="str">
        <f>MID(F:F,9,2)</f>
        <v>4C</v>
      </c>
      <c r="I280" s="115">
        <f>VLOOKUP($H:$H,$M$5:$N$11,2,FALSE)</f>
        <v>70.82</v>
      </c>
      <c r="J280" s="115">
        <f>VLOOKUP($H:$H,$M$5:$P$11,4,FALSE)</f>
        <v>84.984</v>
      </c>
      <c r="K280" s="33"/>
      <c r="L280" s="197">
        <f t="shared" si="9"/>
        <v>76.48559999999999</v>
      </c>
      <c r="R280" s="43"/>
      <c r="S280" s="212"/>
    </row>
    <row r="281" spans="1:19" ht="15.6">
      <c r="A281" s="35"/>
      <c r="B281" s="110" t="s">
        <v>3676</v>
      </c>
      <c r="C281" s="111" t="s">
        <v>976</v>
      </c>
      <c r="D281" s="123" t="s">
        <v>563</v>
      </c>
      <c r="E281" s="132"/>
      <c r="F281" s="133" t="s">
        <v>1432</v>
      </c>
      <c r="G281" s="128" t="str">
        <f t="shared" si="10"/>
        <v>4</v>
      </c>
      <c r="H281" s="133" t="str">
        <f>MID(F:F,9,2)</f>
        <v>4C</v>
      </c>
      <c r="I281" s="115">
        <f>VLOOKUP($H:$H,$M$5:$N$11,2,FALSE)</f>
        <v>70.82</v>
      </c>
      <c r="J281" s="115">
        <f>VLOOKUP($H:$H,$M$5:$P$11,4,FALSE)</f>
        <v>84.984</v>
      </c>
      <c r="K281" s="33"/>
      <c r="L281" s="197">
        <f t="shared" si="9"/>
        <v>76.48559999999999</v>
      </c>
      <c r="R281" s="43"/>
      <c r="S281" s="212"/>
    </row>
    <row r="282" spans="1:19" ht="15.6">
      <c r="A282" s="35"/>
      <c r="B282" s="110" t="s">
        <v>3676</v>
      </c>
      <c r="C282" s="111" t="s">
        <v>976</v>
      </c>
      <c r="D282" s="123" t="s">
        <v>977</v>
      </c>
      <c r="E282" s="132"/>
      <c r="F282" s="133" t="s">
        <v>1431</v>
      </c>
      <c r="G282" s="128" t="str">
        <f t="shared" si="10"/>
        <v>4</v>
      </c>
      <c r="H282" s="133" t="str">
        <f>MID(F:F,9,2)</f>
        <v>4C</v>
      </c>
      <c r="I282" s="115">
        <f>VLOOKUP($H:$H,$M$5:$N$11,2,FALSE)</f>
        <v>70.82</v>
      </c>
      <c r="J282" s="115">
        <f>VLOOKUP($H:$H,$M$5:$P$11,4,FALSE)</f>
        <v>84.984</v>
      </c>
      <c r="K282" s="33"/>
      <c r="L282" s="197">
        <f t="shared" si="9"/>
        <v>76.48559999999999</v>
      </c>
      <c r="R282" s="43"/>
      <c r="S282" s="212"/>
    </row>
    <row r="283" spans="1:19" ht="15.6">
      <c r="A283" s="35"/>
      <c r="B283" s="116" t="s">
        <v>3676</v>
      </c>
      <c r="C283" s="123" t="s">
        <v>1143</v>
      </c>
      <c r="D283" s="123" t="s">
        <v>3529</v>
      </c>
      <c r="E283" s="132"/>
      <c r="F283" s="133" t="s">
        <v>1434</v>
      </c>
      <c r="G283" s="128" t="str">
        <f t="shared" si="10"/>
        <v>4</v>
      </c>
      <c r="H283" s="133" t="str">
        <f>MID(F:F,9,2)</f>
        <v>4C</v>
      </c>
      <c r="I283" s="124">
        <f>VLOOKUP($H:$H,$M$5:$N$11,2,FALSE)</f>
        <v>70.82</v>
      </c>
      <c r="J283" s="124">
        <f>VLOOKUP($H:$H,$M$5:$P$11,4,FALSE)</f>
        <v>84.984</v>
      </c>
      <c r="K283" s="33"/>
      <c r="L283" s="197">
        <f t="shared" si="9"/>
        <v>76.48559999999999</v>
      </c>
      <c r="R283" s="43"/>
      <c r="S283" s="212"/>
    </row>
    <row r="284" spans="1:19" ht="15.6">
      <c r="A284" s="35"/>
      <c r="B284" s="116" t="s">
        <v>3676</v>
      </c>
      <c r="C284" s="111" t="s">
        <v>902</v>
      </c>
      <c r="D284" s="123" t="s">
        <v>3476</v>
      </c>
      <c r="E284" s="132"/>
      <c r="F284" s="133" t="s">
        <v>1210</v>
      </c>
      <c r="G284" s="128" t="str">
        <f t="shared" si="10"/>
        <v>4</v>
      </c>
      <c r="H284" s="133" t="str">
        <f>MID(F:F,9,2)</f>
        <v>4C</v>
      </c>
      <c r="I284" s="115">
        <f>VLOOKUP($H:$H,$M$5:$N$11,2,FALSE)</f>
        <v>70.82</v>
      </c>
      <c r="J284" s="115">
        <f>VLOOKUP($H:$H,$M$5:$P$11,4,FALSE)</f>
        <v>84.984</v>
      </c>
      <c r="K284" s="33"/>
      <c r="L284" s="197">
        <f t="shared" si="9"/>
        <v>76.48559999999999</v>
      </c>
      <c r="R284" s="43"/>
      <c r="S284" s="212"/>
    </row>
    <row r="285" spans="1:19" ht="15.6">
      <c r="A285" s="35"/>
      <c r="B285" s="110" t="s">
        <v>3676</v>
      </c>
      <c r="C285" s="111" t="s">
        <v>3677</v>
      </c>
      <c r="D285" s="123" t="s">
        <v>3531</v>
      </c>
      <c r="E285" s="132"/>
      <c r="F285" s="133" t="s">
        <v>1426</v>
      </c>
      <c r="G285" s="128" t="str">
        <f t="shared" si="10"/>
        <v>4</v>
      </c>
      <c r="H285" s="133" t="str">
        <f>MID(F:F,9,2)</f>
        <v>4C</v>
      </c>
      <c r="I285" s="115">
        <f>VLOOKUP($H:$H,$M$5:$N$11,2,FALSE)</f>
        <v>70.82</v>
      </c>
      <c r="J285" s="115">
        <f>VLOOKUP($H:$H,$M$5:$P$11,4,FALSE)</f>
        <v>84.984</v>
      </c>
      <c r="K285" s="33"/>
      <c r="L285" s="197">
        <f t="shared" si="9"/>
        <v>76.48559999999999</v>
      </c>
      <c r="R285" s="43"/>
      <c r="S285" s="212"/>
    </row>
    <row r="286" spans="1:19" ht="15.6">
      <c r="A286" s="35"/>
      <c r="B286" s="110" t="s">
        <v>3676</v>
      </c>
      <c r="C286" s="111" t="s">
        <v>3677</v>
      </c>
      <c r="D286" s="123" t="s">
        <v>3681</v>
      </c>
      <c r="E286" s="132"/>
      <c r="F286" s="133" t="s">
        <v>1427</v>
      </c>
      <c r="G286" s="128" t="str">
        <f t="shared" si="10"/>
        <v>4</v>
      </c>
      <c r="H286" s="133" t="str">
        <f>MID(F:F,9,2)</f>
        <v>4C</v>
      </c>
      <c r="I286" s="115">
        <f>VLOOKUP($H:$H,$M$5:$N$11,2,FALSE)</f>
        <v>70.82</v>
      </c>
      <c r="J286" s="115">
        <f>VLOOKUP($H:$H,$M$5:$P$11,4,FALSE)</f>
        <v>84.984</v>
      </c>
      <c r="K286" s="33"/>
      <c r="L286" s="197">
        <f t="shared" si="9"/>
        <v>76.48559999999999</v>
      </c>
      <c r="R286" s="43"/>
      <c r="S286" s="212"/>
    </row>
    <row r="287" spans="1:19" ht="15.6">
      <c r="A287" s="35"/>
      <c r="B287" s="116" t="s">
        <v>3676</v>
      </c>
      <c r="C287" s="123" t="s">
        <v>281</v>
      </c>
      <c r="D287" s="123" t="s">
        <v>3681</v>
      </c>
      <c r="E287" s="132"/>
      <c r="F287" s="133" t="s">
        <v>276</v>
      </c>
      <c r="G287" s="128" t="str">
        <f t="shared" si="10"/>
        <v>4</v>
      </c>
      <c r="H287" s="133" t="str">
        <f>MID(F:F,9,2)</f>
        <v>4C</v>
      </c>
      <c r="I287" s="124">
        <f>VLOOKUP($H:$H,$M$5:$N$11,2,FALSE)</f>
        <v>70.82</v>
      </c>
      <c r="J287" s="124">
        <f>VLOOKUP($H:$H,$M$5:$P$11,4,FALSE)</f>
        <v>84.984</v>
      </c>
      <c r="K287" s="33"/>
      <c r="L287" s="197">
        <f t="shared" si="9"/>
        <v>76.48559999999999</v>
      </c>
      <c r="R287" s="43"/>
      <c r="S287" s="212"/>
    </row>
    <row r="288" spans="1:19" ht="15.6">
      <c r="A288" s="21"/>
      <c r="B288" s="110" t="s">
        <v>142</v>
      </c>
      <c r="C288" s="111" t="s">
        <v>3881</v>
      </c>
      <c r="D288" s="123" t="s">
        <v>3882</v>
      </c>
      <c r="E288" s="135"/>
      <c r="F288" s="110" t="s">
        <v>3884</v>
      </c>
      <c r="G288" s="128" t="str">
        <f t="shared" si="10"/>
        <v>4</v>
      </c>
      <c r="H288" s="133" t="str">
        <f>MID(F:F,9,2)</f>
        <v>4C</v>
      </c>
      <c r="I288" s="115">
        <f>VLOOKUP($H:$H,$M$5:$N$11,2,FALSE)</f>
        <v>70.82</v>
      </c>
      <c r="J288" s="115">
        <f>VLOOKUP($H:$H,$M$5:$P$11,4,FALSE)</f>
        <v>84.984</v>
      </c>
      <c r="K288" s="23"/>
      <c r="L288" s="197">
        <f t="shared" si="9"/>
        <v>76.48559999999999</v>
      </c>
      <c r="R288" s="43"/>
      <c r="S288" s="212"/>
    </row>
    <row r="289" spans="1:19" ht="15.6">
      <c r="A289" s="35"/>
      <c r="B289" s="110" t="s">
        <v>3676</v>
      </c>
      <c r="C289" s="111" t="s">
        <v>3677</v>
      </c>
      <c r="D289" s="123" t="s">
        <v>2733</v>
      </c>
      <c r="E289" s="132"/>
      <c r="F289" s="133" t="s">
        <v>1428</v>
      </c>
      <c r="G289" s="128" t="str">
        <f t="shared" si="10"/>
        <v>4</v>
      </c>
      <c r="H289" s="133" t="str">
        <f>MID(F:F,9,2)</f>
        <v>4C</v>
      </c>
      <c r="I289" s="115">
        <f>VLOOKUP($H:$H,$M$5:$N$11,2,FALSE)</f>
        <v>70.82</v>
      </c>
      <c r="J289" s="115">
        <f>VLOOKUP($H:$H,$M$5:$P$11,4,FALSE)</f>
        <v>84.984</v>
      </c>
      <c r="K289" s="33"/>
      <c r="L289" s="197">
        <f t="shared" si="9"/>
        <v>76.48559999999999</v>
      </c>
      <c r="R289" s="43"/>
      <c r="S289" s="212"/>
    </row>
    <row r="290" spans="1:19" ht="15.6">
      <c r="A290" s="35"/>
      <c r="B290" s="116" t="s">
        <v>3676</v>
      </c>
      <c r="C290" s="123" t="s">
        <v>281</v>
      </c>
      <c r="D290" s="123" t="s">
        <v>2733</v>
      </c>
      <c r="E290" s="132"/>
      <c r="F290" s="133" t="s">
        <v>1240</v>
      </c>
      <c r="G290" s="128" t="str">
        <f t="shared" si="10"/>
        <v>4</v>
      </c>
      <c r="H290" s="133" t="str">
        <f>MID(F:F,9,2)</f>
        <v>4C</v>
      </c>
      <c r="I290" s="124">
        <f>VLOOKUP($H:$H,$M$5:$N$11,2,FALSE)</f>
        <v>70.82</v>
      </c>
      <c r="J290" s="124">
        <f>VLOOKUP($H:$H,$M$5:$P$11,4,FALSE)</f>
        <v>84.984</v>
      </c>
      <c r="K290" s="33"/>
      <c r="L290" s="197">
        <f t="shared" si="9"/>
        <v>76.48559999999999</v>
      </c>
      <c r="R290" s="43"/>
      <c r="S290" s="212"/>
    </row>
    <row r="291" spans="1:19" ht="15.6">
      <c r="A291" s="35"/>
      <c r="B291" s="116" t="s">
        <v>142</v>
      </c>
      <c r="C291" s="123" t="s">
        <v>3821</v>
      </c>
      <c r="D291" s="123" t="s">
        <v>451</v>
      </c>
      <c r="E291" s="132"/>
      <c r="F291" s="133" t="s">
        <v>3822</v>
      </c>
      <c r="G291" s="128" t="str">
        <f t="shared" si="10"/>
        <v>4</v>
      </c>
      <c r="H291" s="133" t="str">
        <f>MID(F:F,9,2)</f>
        <v>4C</v>
      </c>
      <c r="I291" s="124">
        <f>VLOOKUP($H:$H,$M$5:$N$11,2,FALSE)</f>
        <v>70.82</v>
      </c>
      <c r="J291" s="124">
        <f>VLOOKUP($H:$H,$M$5:$P$11,4,FALSE)</f>
        <v>84.984</v>
      </c>
      <c r="K291" s="33"/>
      <c r="L291" s="197">
        <f t="shared" si="9"/>
        <v>76.48559999999999</v>
      </c>
      <c r="R291" s="43"/>
      <c r="S291" s="212"/>
    </row>
    <row r="292" spans="1:19" ht="15.6">
      <c r="A292" s="35"/>
      <c r="B292" s="110" t="s">
        <v>3676</v>
      </c>
      <c r="C292" s="111" t="s">
        <v>995</v>
      </c>
      <c r="D292" s="123" t="s">
        <v>998</v>
      </c>
      <c r="E292" s="132"/>
      <c r="F292" s="133" t="s">
        <v>277</v>
      </c>
      <c r="G292" s="128" t="str">
        <f t="shared" si="10"/>
        <v>4</v>
      </c>
      <c r="H292" s="133" t="str">
        <f>MID(F:F,9,2)</f>
        <v>4C</v>
      </c>
      <c r="I292" s="115">
        <f>VLOOKUP($H:$H,$M$5:$N$11,2,FALSE)</f>
        <v>70.82</v>
      </c>
      <c r="J292" s="115">
        <f>VLOOKUP($H:$H,$M$5:$P$11,4,FALSE)</f>
        <v>84.984</v>
      </c>
      <c r="K292" s="33"/>
      <c r="L292" s="197">
        <f t="shared" si="9"/>
        <v>76.48559999999999</v>
      </c>
      <c r="R292" s="43"/>
      <c r="S292" s="212"/>
    </row>
    <row r="293" spans="1:19" ht="15.6">
      <c r="A293" s="35"/>
      <c r="B293" s="110" t="s">
        <v>3676</v>
      </c>
      <c r="C293" s="111" t="s">
        <v>997</v>
      </c>
      <c r="D293" s="123" t="s">
        <v>998</v>
      </c>
      <c r="E293" s="132"/>
      <c r="F293" s="133" t="s">
        <v>1209</v>
      </c>
      <c r="G293" s="128" t="str">
        <f t="shared" si="10"/>
        <v>4</v>
      </c>
      <c r="H293" s="133" t="str">
        <f>MID(F:F,9,2)</f>
        <v>4C</v>
      </c>
      <c r="I293" s="115">
        <f>VLOOKUP($H:$H,$M$5:$N$11,2,FALSE)</f>
        <v>70.82</v>
      </c>
      <c r="J293" s="115">
        <f>VLOOKUP($H:$H,$M$5:$P$11,4,FALSE)</f>
        <v>84.984</v>
      </c>
      <c r="K293" s="33"/>
      <c r="L293" s="197">
        <f t="shared" si="9"/>
        <v>76.48559999999999</v>
      </c>
      <c r="R293" s="43"/>
      <c r="S293" s="212"/>
    </row>
    <row r="294" spans="1:19" ht="15.6">
      <c r="A294" s="35"/>
      <c r="B294" s="110" t="s">
        <v>142</v>
      </c>
      <c r="C294" s="111" t="s">
        <v>997</v>
      </c>
      <c r="D294" s="123" t="s">
        <v>3843</v>
      </c>
      <c r="E294" s="132"/>
      <c r="F294" s="133" t="s">
        <v>3845</v>
      </c>
      <c r="G294" s="128" t="str">
        <f t="shared" si="10"/>
        <v>4</v>
      </c>
      <c r="H294" s="133" t="str">
        <f>MID(F:F,9,2)</f>
        <v>4C</v>
      </c>
      <c r="I294" s="115">
        <f>VLOOKUP($H:$H,$M$5:$N$11,2,FALSE)</f>
        <v>70.82</v>
      </c>
      <c r="J294" s="115">
        <f>VLOOKUP($H:$H,$M$5:$P$11,4,FALSE)</f>
        <v>84.984</v>
      </c>
      <c r="K294" s="33"/>
      <c r="L294" s="197">
        <f t="shared" si="9"/>
        <v>76.48559999999999</v>
      </c>
      <c r="R294" s="43"/>
      <c r="S294" s="212"/>
    </row>
    <row r="295" spans="1:19" ht="15.6">
      <c r="A295" s="35"/>
      <c r="B295" s="118" t="s">
        <v>3676</v>
      </c>
      <c r="C295" s="119" t="s">
        <v>4048</v>
      </c>
      <c r="D295" s="119" t="s">
        <v>4049</v>
      </c>
      <c r="E295" s="132"/>
      <c r="F295" s="134" t="s">
        <v>1283</v>
      </c>
      <c r="G295" s="127" t="str">
        <f t="shared" si="10"/>
        <v>4</v>
      </c>
      <c r="H295" s="134" t="str">
        <f>MID(F:F,9,2)</f>
        <v>4C</v>
      </c>
      <c r="I295" s="122">
        <f>VLOOKUP($H:$H,$M$5:$N$11,2,FALSE)</f>
        <v>70.82</v>
      </c>
      <c r="J295" s="122">
        <f>VLOOKUP($H:$H,$M$5:$P$11,4,FALSE)</f>
        <v>84.984</v>
      </c>
      <c r="K295" s="33"/>
      <c r="L295" s="197">
        <f t="shared" si="9"/>
        <v>76.48559999999999</v>
      </c>
      <c r="R295" s="43"/>
      <c r="S295" s="212"/>
    </row>
    <row r="296" spans="1:19" ht="15.6">
      <c r="A296" s="35"/>
      <c r="B296" s="118" t="s">
        <v>142</v>
      </c>
      <c r="C296" s="119" t="s">
        <v>4695</v>
      </c>
      <c r="D296" s="119" t="s">
        <v>4433</v>
      </c>
      <c r="E296" s="135"/>
      <c r="F296" s="118" t="s">
        <v>4436</v>
      </c>
      <c r="G296" s="127" t="str">
        <f t="shared" si="10"/>
        <v>6</v>
      </c>
      <c r="H296" s="134" t="s">
        <v>4321</v>
      </c>
      <c r="I296" s="122">
        <v>116.62</v>
      </c>
      <c r="J296" s="122">
        <v>139.95</v>
      </c>
      <c r="K296" s="33"/>
      <c r="L296" s="197">
        <f t="shared" si="9"/>
        <v>125.955</v>
      </c>
      <c r="R296" s="43"/>
      <c r="S296" s="212"/>
    </row>
    <row r="297" spans="1:19" ht="15.6">
      <c r="A297" s="35" t="s">
        <v>4435</v>
      </c>
      <c r="B297" s="118" t="s">
        <v>3676</v>
      </c>
      <c r="C297" s="119" t="s">
        <v>4696</v>
      </c>
      <c r="D297" s="119" t="s">
        <v>4473</v>
      </c>
      <c r="E297" s="132"/>
      <c r="F297" s="134" t="s">
        <v>1284</v>
      </c>
      <c r="G297" s="127" t="str">
        <f t="shared" si="10"/>
        <v>6</v>
      </c>
      <c r="H297" s="134" t="str">
        <f>MID(F:F,9,2)</f>
        <v>6C</v>
      </c>
      <c r="I297" s="122">
        <v>116.62</v>
      </c>
      <c r="J297" s="122">
        <v>139.95</v>
      </c>
      <c r="K297" s="33"/>
      <c r="L297" s="197">
        <f t="shared" si="9"/>
        <v>125.955</v>
      </c>
      <c r="R297" s="43"/>
      <c r="S297" s="212"/>
    </row>
    <row r="298" spans="1:19" ht="15.6">
      <c r="A298" s="35"/>
      <c r="B298" s="118" t="s">
        <v>3676</v>
      </c>
      <c r="C298" s="119" t="s">
        <v>1691</v>
      </c>
      <c r="D298" s="119" t="s">
        <v>1692</v>
      </c>
      <c r="E298" s="132"/>
      <c r="F298" s="134" t="s">
        <v>1429</v>
      </c>
      <c r="G298" s="127" t="str">
        <f t="shared" si="10"/>
        <v>4</v>
      </c>
      <c r="H298" s="134" t="str">
        <f>MID(F:F,9,2)</f>
        <v>4C</v>
      </c>
      <c r="I298" s="122">
        <f>VLOOKUP($H:$H,$M$5:$N$11,2,FALSE)</f>
        <v>70.82</v>
      </c>
      <c r="J298" s="122">
        <f>VLOOKUP($H:$H,$M$5:$P$11,4,FALSE)</f>
        <v>84.984</v>
      </c>
      <c r="K298" s="33"/>
      <c r="L298" s="197">
        <f t="shared" si="9"/>
        <v>76.48559999999999</v>
      </c>
      <c r="R298" s="43"/>
      <c r="S298" s="212"/>
    </row>
    <row r="299" spans="1:19" ht="15.6">
      <c r="A299" s="35"/>
      <c r="B299" s="116" t="s">
        <v>3676</v>
      </c>
      <c r="C299" s="123" t="s">
        <v>1041</v>
      </c>
      <c r="D299" s="123" t="s">
        <v>21</v>
      </c>
      <c r="E299" s="132"/>
      <c r="F299" s="133" t="s">
        <v>1438</v>
      </c>
      <c r="G299" s="128" t="str">
        <f t="shared" si="10"/>
        <v>4</v>
      </c>
      <c r="H299" s="133" t="str">
        <f>MID(F:F,9,2)</f>
        <v>4C</v>
      </c>
      <c r="I299" s="124">
        <f>VLOOKUP($H:$H,$M$5:$N$11,2,FALSE)</f>
        <v>70.82</v>
      </c>
      <c r="J299" s="124">
        <f>VLOOKUP($H:$H,$M$5:$P$11,4,FALSE)</f>
        <v>84.984</v>
      </c>
      <c r="K299" s="33"/>
      <c r="L299" s="197">
        <f t="shared" si="9"/>
        <v>76.48559999999999</v>
      </c>
      <c r="R299" s="43"/>
      <c r="S299" s="212"/>
    </row>
    <row r="300" spans="1:19" ht="15.6">
      <c r="A300" s="35"/>
      <c r="B300" s="116" t="s">
        <v>3676</v>
      </c>
      <c r="C300" s="123" t="s">
        <v>1038</v>
      </c>
      <c r="D300" s="123" t="s">
        <v>15</v>
      </c>
      <c r="E300" s="132"/>
      <c r="F300" s="133" t="s">
        <v>1242</v>
      </c>
      <c r="G300" s="128" t="str">
        <f t="shared" si="10"/>
        <v>4</v>
      </c>
      <c r="H300" s="133" t="str">
        <f>MID(F:F,9,2)</f>
        <v>4C</v>
      </c>
      <c r="I300" s="124">
        <f>VLOOKUP($H:$H,$M$5:$N$11,2,FALSE)</f>
        <v>70.82</v>
      </c>
      <c r="J300" s="124">
        <f>VLOOKUP($H:$H,$M$5:$P$11,4,FALSE)</f>
        <v>84.984</v>
      </c>
      <c r="K300" s="33"/>
      <c r="L300" s="197">
        <f t="shared" si="9"/>
        <v>76.48559999999999</v>
      </c>
      <c r="R300" s="43"/>
      <c r="S300" s="212"/>
    </row>
    <row r="301" spans="1:19" ht="15.6">
      <c r="A301" s="35"/>
      <c r="B301" s="116" t="s">
        <v>3676</v>
      </c>
      <c r="C301" s="111" t="s">
        <v>2797</v>
      </c>
      <c r="D301" s="123" t="s">
        <v>777</v>
      </c>
      <c r="E301" s="132"/>
      <c r="F301" s="133" t="s">
        <v>1213</v>
      </c>
      <c r="G301" s="128" t="str">
        <f t="shared" si="10"/>
        <v>4</v>
      </c>
      <c r="H301" s="133" t="str">
        <f>MID(F:F,9,2)</f>
        <v>4C</v>
      </c>
      <c r="I301" s="115">
        <f>VLOOKUP($H:$H,$M$5:$N$11,2,FALSE)</f>
        <v>70.82</v>
      </c>
      <c r="J301" s="115">
        <f>VLOOKUP($H:$H,$M$5:$P$11,4,FALSE)</f>
        <v>84.984</v>
      </c>
      <c r="K301" s="33"/>
      <c r="L301" s="197">
        <f t="shared" si="9"/>
        <v>76.48559999999999</v>
      </c>
      <c r="R301" s="43"/>
      <c r="S301" s="212"/>
    </row>
    <row r="302" spans="1:19" ht="15.6">
      <c r="A302" s="35"/>
      <c r="B302" s="110" t="s">
        <v>3676</v>
      </c>
      <c r="C302" s="111" t="s">
        <v>2722</v>
      </c>
      <c r="D302" s="123" t="s">
        <v>3212</v>
      </c>
      <c r="E302" s="132"/>
      <c r="F302" s="133" t="s">
        <v>1436</v>
      </c>
      <c r="G302" s="128" t="str">
        <f t="shared" si="10"/>
        <v>4</v>
      </c>
      <c r="H302" s="133" t="str">
        <f>MID(F:F,9,2)</f>
        <v>4C</v>
      </c>
      <c r="I302" s="115">
        <f>VLOOKUP($H:$H,$M$5:$N$11,2,FALSE)</f>
        <v>70.82</v>
      </c>
      <c r="J302" s="115">
        <f>VLOOKUP($H:$H,$M$5:$P$11,4,FALSE)</f>
        <v>84.984</v>
      </c>
      <c r="K302" s="33"/>
      <c r="L302" s="197">
        <f t="shared" si="9"/>
        <v>76.48559999999999</v>
      </c>
      <c r="R302" s="43"/>
      <c r="S302" s="212"/>
    </row>
    <row r="303" spans="1:19" ht="15.6">
      <c r="A303" s="35"/>
      <c r="B303" s="116" t="s">
        <v>3676</v>
      </c>
      <c r="C303" s="123" t="s">
        <v>1081</v>
      </c>
      <c r="D303" s="123" t="s">
        <v>3308</v>
      </c>
      <c r="E303" s="132"/>
      <c r="F303" s="133" t="s">
        <v>1212</v>
      </c>
      <c r="G303" s="128" t="str">
        <f t="shared" si="10"/>
        <v>4</v>
      </c>
      <c r="H303" s="133" t="str">
        <f>MID(F:F,9,2)</f>
        <v>4C</v>
      </c>
      <c r="I303" s="124">
        <f>VLOOKUP($H:$H,$M$5:$N$11,2,FALSE)</f>
        <v>70.82</v>
      </c>
      <c r="J303" s="124">
        <f>VLOOKUP($H:$H,$M$5:$P$11,4,FALSE)</f>
        <v>84.984</v>
      </c>
      <c r="K303" s="33"/>
      <c r="L303" s="197">
        <f t="shared" si="9"/>
        <v>76.48559999999999</v>
      </c>
      <c r="R303" s="43"/>
      <c r="S303" s="212"/>
    </row>
    <row r="304" spans="1:19" ht="15.6">
      <c r="A304" s="35"/>
      <c r="B304" s="110" t="s">
        <v>3676</v>
      </c>
      <c r="C304" s="111" t="s">
        <v>2724</v>
      </c>
      <c r="D304" s="123" t="s">
        <v>3531</v>
      </c>
      <c r="E304" s="132"/>
      <c r="F304" s="133" t="s">
        <v>1437</v>
      </c>
      <c r="G304" s="128" t="str">
        <f t="shared" si="10"/>
        <v>4</v>
      </c>
      <c r="H304" s="133" t="str">
        <f>MID(F:F,9,2)</f>
        <v>4C</v>
      </c>
      <c r="I304" s="115">
        <f>VLOOKUP($H:$H,$M$5:$N$11,2,FALSE)</f>
        <v>70.82</v>
      </c>
      <c r="J304" s="115">
        <f>VLOOKUP($H:$H,$M$5:$P$11,4,FALSE)</f>
        <v>84.984</v>
      </c>
      <c r="K304" s="33"/>
      <c r="L304" s="197">
        <f t="shared" si="9"/>
        <v>76.48559999999999</v>
      </c>
      <c r="R304" s="43"/>
      <c r="S304" s="212"/>
    </row>
    <row r="305" spans="1:19" ht="15.6">
      <c r="A305" s="35"/>
      <c r="B305" s="116" t="s">
        <v>3676</v>
      </c>
      <c r="C305" s="123" t="s">
        <v>4119</v>
      </c>
      <c r="D305" s="123" t="s">
        <v>4121</v>
      </c>
      <c r="E305" s="132"/>
      <c r="F305" s="133" t="s">
        <v>278</v>
      </c>
      <c r="G305" s="128" t="str">
        <f t="shared" si="10"/>
        <v>4</v>
      </c>
      <c r="H305" s="133" t="str">
        <f>MID(F:F,9,2)</f>
        <v>4C</v>
      </c>
      <c r="I305" s="124">
        <f>VLOOKUP($H:$H,$M$5:$N$11,2,FALSE)</f>
        <v>70.82</v>
      </c>
      <c r="J305" s="124">
        <f>VLOOKUP($H:$H,$M$5:$P$11,4,FALSE)</f>
        <v>84.984</v>
      </c>
      <c r="K305" s="33"/>
      <c r="L305" s="197">
        <f t="shared" si="9"/>
        <v>76.48559999999999</v>
      </c>
      <c r="R305" s="43"/>
      <c r="S305" s="212"/>
    </row>
    <row r="306" spans="1:19" ht="15.6">
      <c r="A306" s="35"/>
      <c r="B306" s="116" t="s">
        <v>142</v>
      </c>
      <c r="C306" s="123" t="s">
        <v>4120</v>
      </c>
      <c r="D306" s="123" t="s">
        <v>4121</v>
      </c>
      <c r="E306" s="135"/>
      <c r="F306" s="116" t="s">
        <v>4123</v>
      </c>
      <c r="G306" s="128" t="str">
        <f t="shared" si="10"/>
        <v>4</v>
      </c>
      <c r="H306" s="133" t="str">
        <f>MID(F:F,9,2)</f>
        <v>4C</v>
      </c>
      <c r="I306" s="124">
        <f>VLOOKUP($H:$H,$M$5:$N$11,2,FALSE)</f>
        <v>70.82</v>
      </c>
      <c r="J306" s="124">
        <f>VLOOKUP($H:$H,$M$5:$P$11,4,FALSE)</f>
        <v>84.984</v>
      </c>
      <c r="K306" s="33"/>
      <c r="L306" s="197">
        <f t="shared" si="9"/>
        <v>76.48559999999999</v>
      </c>
      <c r="R306" s="43"/>
      <c r="S306" s="212"/>
    </row>
    <row r="307" spans="1:19" ht="15.6">
      <c r="A307" s="35"/>
      <c r="B307" s="116" t="s">
        <v>3676</v>
      </c>
      <c r="C307" s="123" t="s">
        <v>1761</v>
      </c>
      <c r="D307" s="123" t="s">
        <v>1695</v>
      </c>
      <c r="E307" s="132"/>
      <c r="F307" s="133" t="s">
        <v>1241</v>
      </c>
      <c r="G307" s="128" t="str">
        <f t="shared" si="10"/>
        <v>4</v>
      </c>
      <c r="H307" s="133" t="str">
        <f>MID(F:F,9,2)</f>
        <v>4C</v>
      </c>
      <c r="I307" s="124">
        <f>VLOOKUP($H:$H,$M$5:$N$11,2,FALSE)</f>
        <v>70.82</v>
      </c>
      <c r="J307" s="124">
        <f>VLOOKUP($H:$H,$M$5:$P$11,4,FALSE)</f>
        <v>84.984</v>
      </c>
      <c r="K307" s="33"/>
      <c r="L307" s="197">
        <f t="shared" si="9"/>
        <v>76.48559999999999</v>
      </c>
      <c r="R307" s="43"/>
      <c r="S307" s="212"/>
    </row>
    <row r="308" spans="1:19" ht="15.6">
      <c r="A308" s="35"/>
      <c r="B308" s="110" t="s">
        <v>3676</v>
      </c>
      <c r="C308" s="111" t="s">
        <v>1036</v>
      </c>
      <c r="D308" s="123" t="s">
        <v>303</v>
      </c>
      <c r="E308" s="132"/>
      <c r="F308" s="133" t="s">
        <v>1211</v>
      </c>
      <c r="G308" s="128" t="str">
        <f t="shared" si="10"/>
        <v>4</v>
      </c>
      <c r="H308" s="133" t="str">
        <f>MID(F:F,9,2)</f>
        <v>4C</v>
      </c>
      <c r="I308" s="115">
        <f>VLOOKUP($H:$H,$M$5:$N$11,2,FALSE)</f>
        <v>70.82</v>
      </c>
      <c r="J308" s="115">
        <f>VLOOKUP($H:$H,$M$5:$P$11,4,FALSE)</f>
        <v>84.984</v>
      </c>
      <c r="K308" s="33"/>
      <c r="L308" s="197">
        <f t="shared" si="9"/>
        <v>76.48559999999999</v>
      </c>
      <c r="R308" s="43"/>
      <c r="S308" s="212"/>
    </row>
    <row r="309" spans="1:19" ht="15.6">
      <c r="A309" s="35"/>
      <c r="B309" s="116" t="s">
        <v>3676</v>
      </c>
      <c r="C309" s="123" t="s">
        <v>4522</v>
      </c>
      <c r="D309" s="123" t="s">
        <v>4253</v>
      </c>
      <c r="E309" s="132"/>
      <c r="F309" s="133" t="s">
        <v>1214</v>
      </c>
      <c r="G309" s="128" t="str">
        <f t="shared" si="10"/>
        <v>4</v>
      </c>
      <c r="H309" s="133" t="str">
        <f>MID(F:F,9,2)</f>
        <v>4C</v>
      </c>
      <c r="I309" s="124">
        <f>VLOOKUP($H:$H,$M$5:$N$11,2,FALSE)</f>
        <v>70.82</v>
      </c>
      <c r="J309" s="124">
        <f>VLOOKUP($H:$H,$M$5:$P$11,4,FALSE)</f>
        <v>84.984</v>
      </c>
      <c r="K309" s="33"/>
      <c r="L309" s="197">
        <f t="shared" si="9"/>
        <v>76.48559999999999</v>
      </c>
      <c r="R309" s="43"/>
      <c r="S309" s="212"/>
    </row>
    <row r="310" spans="1:19" ht="15.6">
      <c r="A310" s="35"/>
      <c r="B310" s="110" t="s">
        <v>3676</v>
      </c>
      <c r="C310" s="111" t="s">
        <v>1001</v>
      </c>
      <c r="D310" s="123" t="s">
        <v>4184</v>
      </c>
      <c r="E310" s="132"/>
      <c r="F310" s="133" t="s">
        <v>1430</v>
      </c>
      <c r="G310" s="128" t="str">
        <f t="shared" si="10"/>
        <v>3</v>
      </c>
      <c r="H310" s="133" t="str">
        <f>MID(F:F,9,2)</f>
        <v>3C</v>
      </c>
      <c r="I310" s="115">
        <f>VLOOKUP($H:$H,$M$5:$N$11,2,FALSE)</f>
        <v>52.48</v>
      </c>
      <c r="J310" s="115">
        <f>VLOOKUP($H:$H,$M$5:$P$11,4,FALSE)</f>
        <v>62.981247999999994</v>
      </c>
      <c r="K310" s="33"/>
      <c r="L310" s="197">
        <f t="shared" si="9"/>
        <v>56.6831232</v>
      </c>
      <c r="R310" s="43"/>
      <c r="S310" s="212"/>
    </row>
    <row r="311" spans="1:19" ht="15.6">
      <c r="A311" s="35"/>
      <c r="B311" s="118" t="s">
        <v>123</v>
      </c>
      <c r="C311" s="119" t="s">
        <v>141</v>
      </c>
      <c r="D311" s="119" t="s">
        <v>1693</v>
      </c>
      <c r="E311" s="132"/>
      <c r="F311" s="134" t="s">
        <v>1442</v>
      </c>
      <c r="G311" s="127" t="str">
        <f t="shared" si="10"/>
        <v>4</v>
      </c>
      <c r="H311" s="134" t="str">
        <f>MID(F:F,9,2)</f>
        <v>4C</v>
      </c>
      <c r="I311" s="122">
        <f>VLOOKUP($H:$H,$M$5:$N$11,2,FALSE)</f>
        <v>70.82</v>
      </c>
      <c r="J311" s="122">
        <f>VLOOKUP($H:$H,$M$5:$P$11,4,FALSE)</f>
        <v>84.984</v>
      </c>
      <c r="K311" s="33"/>
      <c r="L311" s="197">
        <f t="shared" si="9"/>
        <v>76.48559999999999</v>
      </c>
      <c r="R311" s="43"/>
      <c r="S311" s="212"/>
    </row>
    <row r="312" spans="1:19" ht="15.6">
      <c r="A312" s="35"/>
      <c r="B312" s="110" t="s">
        <v>1097</v>
      </c>
      <c r="C312" s="111" t="s">
        <v>395</v>
      </c>
      <c r="D312" s="123" t="s">
        <v>4254</v>
      </c>
      <c r="E312" s="132"/>
      <c r="F312" s="133" t="s">
        <v>397</v>
      </c>
      <c r="G312" s="128" t="str">
        <f t="shared" si="10"/>
        <v>4</v>
      </c>
      <c r="H312" s="133" t="str">
        <f>MID(F:F,9,2)</f>
        <v>4C</v>
      </c>
      <c r="I312" s="115">
        <f>VLOOKUP($H:$H,$M$5:$N$11,2,FALSE)</f>
        <v>70.82</v>
      </c>
      <c r="J312" s="115">
        <f>VLOOKUP($H:$H,$M$5:$P$11,4,FALSE)</f>
        <v>84.984</v>
      </c>
      <c r="K312" s="33"/>
      <c r="L312" s="197">
        <f t="shared" si="9"/>
        <v>76.48559999999999</v>
      </c>
      <c r="R312" s="43"/>
      <c r="S312" s="212"/>
    </row>
    <row r="313" spans="1:19" ht="15.6">
      <c r="A313" s="35"/>
      <c r="B313" s="116" t="s">
        <v>123</v>
      </c>
      <c r="C313" s="123" t="s">
        <v>1100</v>
      </c>
      <c r="D313" s="123" t="s">
        <v>1694</v>
      </c>
      <c r="E313" s="132"/>
      <c r="F313" s="133" t="s">
        <v>1440</v>
      </c>
      <c r="G313" s="128" t="str">
        <f t="shared" si="10"/>
        <v>4</v>
      </c>
      <c r="H313" s="133" t="str">
        <f>MID(F:F,9,2)</f>
        <v>4C</v>
      </c>
      <c r="I313" s="124">
        <f>VLOOKUP($H:$H,$M$5:$N$11,2,FALSE)</f>
        <v>70.82</v>
      </c>
      <c r="J313" s="124">
        <f>VLOOKUP($H:$H,$M$5:$P$11,4,FALSE)</f>
        <v>84.984</v>
      </c>
      <c r="K313" s="33"/>
      <c r="L313" s="197">
        <f t="shared" si="9"/>
        <v>76.48559999999999</v>
      </c>
      <c r="R313" s="43"/>
      <c r="S313" s="212"/>
    </row>
    <row r="314" spans="1:19" ht="15.6">
      <c r="A314" s="35"/>
      <c r="B314" s="110" t="s">
        <v>123</v>
      </c>
      <c r="C314" s="111" t="s">
        <v>122</v>
      </c>
      <c r="D314" s="123" t="s">
        <v>4255</v>
      </c>
      <c r="E314" s="132"/>
      <c r="F314" s="133" t="s">
        <v>1441</v>
      </c>
      <c r="G314" s="128" t="str">
        <f t="shared" si="10"/>
        <v>4</v>
      </c>
      <c r="H314" s="133" t="str">
        <f>MID(F:F,9,2)</f>
        <v>4C</v>
      </c>
      <c r="I314" s="115">
        <f>VLOOKUP($H:$H,$M$5:$N$11,2,FALSE)</f>
        <v>70.82</v>
      </c>
      <c r="J314" s="115">
        <f>VLOOKUP($H:$H,$M$5:$P$11,4,FALSE)</f>
        <v>84.984</v>
      </c>
      <c r="K314" s="33"/>
      <c r="L314" s="197">
        <f t="shared" si="9"/>
        <v>76.48559999999999</v>
      </c>
      <c r="R314" s="43"/>
      <c r="S314" s="212"/>
    </row>
    <row r="315" spans="1:19" ht="15.6">
      <c r="A315" s="35"/>
      <c r="B315" s="110" t="s">
        <v>2863</v>
      </c>
      <c r="C315" s="111" t="s">
        <v>1747</v>
      </c>
      <c r="D315" s="123" t="s">
        <v>4192</v>
      </c>
      <c r="E315" s="132"/>
      <c r="F315" s="133" t="s">
        <v>1452</v>
      </c>
      <c r="G315" s="128" t="str">
        <f t="shared" si="10"/>
        <v>3</v>
      </c>
      <c r="H315" s="133" t="str">
        <f>MID(F:F,9,2)</f>
        <v>3C</v>
      </c>
      <c r="I315" s="115">
        <f>VLOOKUP($H:$H,$M$5:$N$11,2,FALSE)</f>
        <v>52.48</v>
      </c>
      <c r="J315" s="115">
        <f>VLOOKUP($H:$H,$M$5:$P$11,4,FALSE)</f>
        <v>62.981247999999994</v>
      </c>
      <c r="K315" s="33"/>
      <c r="L315" s="197">
        <f t="shared" si="9"/>
        <v>56.6831232</v>
      </c>
      <c r="R315" s="43"/>
      <c r="S315" s="212"/>
    </row>
    <row r="316" spans="1:19" ht="15.6">
      <c r="A316" s="35"/>
      <c r="B316" s="110" t="s">
        <v>2863</v>
      </c>
      <c r="C316" s="111" t="s">
        <v>1042</v>
      </c>
      <c r="D316" s="123" t="s">
        <v>4194</v>
      </c>
      <c r="E316" s="132"/>
      <c r="F316" s="133" t="s">
        <v>279</v>
      </c>
      <c r="G316" s="128" t="str">
        <f t="shared" si="10"/>
        <v>3</v>
      </c>
      <c r="H316" s="133" t="str">
        <f>MID(F:F,9,2)</f>
        <v>3C</v>
      </c>
      <c r="I316" s="115">
        <f>VLOOKUP($H:$H,$M$5:$N$11,2,FALSE)</f>
        <v>52.48</v>
      </c>
      <c r="J316" s="115">
        <f>VLOOKUP($H:$H,$M$5:$P$11,4,FALSE)</f>
        <v>62.981247999999994</v>
      </c>
      <c r="K316" s="33"/>
      <c r="L316" s="197">
        <f t="shared" si="9"/>
        <v>56.6831232</v>
      </c>
      <c r="R316" s="43"/>
      <c r="S316" s="212"/>
    </row>
    <row r="317" spans="1:19" ht="15.6">
      <c r="A317" s="35"/>
      <c r="B317" s="110" t="s">
        <v>2863</v>
      </c>
      <c r="C317" s="111" t="s">
        <v>1044</v>
      </c>
      <c r="D317" s="123" t="s">
        <v>4195</v>
      </c>
      <c r="E317" s="132"/>
      <c r="F317" s="133" t="s">
        <v>1444</v>
      </c>
      <c r="G317" s="128" t="str">
        <f t="shared" si="10"/>
        <v>3</v>
      </c>
      <c r="H317" s="133" t="str">
        <f>MID(F:F,9,2)</f>
        <v>3C</v>
      </c>
      <c r="I317" s="115">
        <f>VLOOKUP($H:$H,$M$5:$N$11,2,FALSE)</f>
        <v>52.48</v>
      </c>
      <c r="J317" s="115">
        <f>VLOOKUP($H:$H,$M$5:$P$11,4,FALSE)</f>
        <v>62.981247999999994</v>
      </c>
      <c r="K317" s="33"/>
      <c r="L317" s="197">
        <f t="shared" si="9"/>
        <v>56.6831232</v>
      </c>
      <c r="R317" s="43"/>
      <c r="S317" s="212"/>
    </row>
    <row r="318" spans="1:19" ht="15.6">
      <c r="A318" s="35"/>
      <c r="B318" s="110" t="s">
        <v>2863</v>
      </c>
      <c r="C318" s="111" t="s">
        <v>1756</v>
      </c>
      <c r="D318" s="123" t="s">
        <v>4196</v>
      </c>
      <c r="E318" s="132"/>
      <c r="F318" s="133" t="s">
        <v>1146</v>
      </c>
      <c r="G318" s="128" t="str">
        <f t="shared" si="10"/>
        <v>3</v>
      </c>
      <c r="H318" s="133" t="str">
        <f>MID(F:F,9,2)</f>
        <v>3C</v>
      </c>
      <c r="I318" s="115">
        <f>VLOOKUP($H:$H,$M$5:$N$11,2,FALSE)</f>
        <v>52.48</v>
      </c>
      <c r="J318" s="115">
        <f>VLOOKUP($H:$H,$M$5:$P$11,4,FALSE)</f>
        <v>62.981247999999994</v>
      </c>
      <c r="K318" s="33"/>
      <c r="L318" s="197">
        <f t="shared" si="9"/>
        <v>56.6831232</v>
      </c>
      <c r="R318" s="43"/>
      <c r="S318" s="212"/>
    </row>
    <row r="319" spans="1:19" ht="15.6">
      <c r="A319" s="35"/>
      <c r="B319" s="110" t="s">
        <v>2863</v>
      </c>
      <c r="C319" s="111" t="s">
        <v>1046</v>
      </c>
      <c r="D319" s="123" t="s">
        <v>4197</v>
      </c>
      <c r="E319" s="132"/>
      <c r="F319" s="133" t="s">
        <v>1445</v>
      </c>
      <c r="G319" s="128" t="str">
        <f t="shared" si="10"/>
        <v>3</v>
      </c>
      <c r="H319" s="133" t="str">
        <f>MID(F:F,9,2)</f>
        <v>3C</v>
      </c>
      <c r="I319" s="115">
        <f>VLOOKUP($H:$H,$M$5:$N$11,2,FALSE)</f>
        <v>52.48</v>
      </c>
      <c r="J319" s="115">
        <f>VLOOKUP($H:$H,$M$5:$P$11,4,FALSE)</f>
        <v>62.981247999999994</v>
      </c>
      <c r="K319" s="33"/>
      <c r="L319" s="197">
        <f t="shared" si="9"/>
        <v>56.6831232</v>
      </c>
      <c r="R319" s="43"/>
      <c r="S319" s="212"/>
    </row>
    <row r="320" spans="1:19" ht="15.6">
      <c r="A320" s="35"/>
      <c r="B320" s="110" t="s">
        <v>2863</v>
      </c>
      <c r="C320" s="111" t="s">
        <v>1672</v>
      </c>
      <c r="D320" s="123" t="s">
        <v>1673</v>
      </c>
      <c r="E320" s="132"/>
      <c r="F320" s="133" t="s">
        <v>1150</v>
      </c>
      <c r="G320" s="128" t="str">
        <f t="shared" si="10"/>
        <v>3</v>
      </c>
      <c r="H320" s="133" t="str">
        <f>MID(F:F,9,2)</f>
        <v>3C</v>
      </c>
      <c r="I320" s="115">
        <f>VLOOKUP($H:$H,$M$5:$N$11,2,FALSE)</f>
        <v>52.48</v>
      </c>
      <c r="J320" s="115">
        <f>VLOOKUP($H:$H,$M$5:$P$11,4,FALSE)</f>
        <v>62.981247999999994</v>
      </c>
      <c r="K320" s="33"/>
      <c r="L320" s="197">
        <f t="shared" si="9"/>
        <v>56.6831232</v>
      </c>
      <c r="R320" s="43"/>
      <c r="S320" s="212"/>
    </row>
    <row r="321" spans="1:19" ht="15.6">
      <c r="A321" s="35"/>
      <c r="B321" s="110" t="s">
        <v>45</v>
      </c>
      <c r="C321" s="111" t="s">
        <v>66</v>
      </c>
      <c r="D321" s="123" t="s">
        <v>3702</v>
      </c>
      <c r="E321" s="135"/>
      <c r="F321" s="110" t="s">
        <v>4042</v>
      </c>
      <c r="G321" s="128" t="str">
        <f t="shared" si="10"/>
        <v>3</v>
      </c>
      <c r="H321" s="133" t="str">
        <f>MID(F:F,9,2)</f>
        <v>3C</v>
      </c>
      <c r="I321" s="115">
        <f>VLOOKUP($H:$H,$M$5:$N$11,2,FALSE)</f>
        <v>52.48</v>
      </c>
      <c r="J321" s="115">
        <f>VLOOKUP($H:$H,$M$5:$P$11,4,FALSE)</f>
        <v>62.981247999999994</v>
      </c>
      <c r="K321" s="23"/>
      <c r="L321" s="197">
        <f t="shared" si="9"/>
        <v>56.6831232</v>
      </c>
      <c r="R321" s="43"/>
      <c r="S321" s="212"/>
    </row>
    <row r="322" spans="1:19" ht="15.6">
      <c r="A322" s="35"/>
      <c r="B322" s="116" t="s">
        <v>2863</v>
      </c>
      <c r="C322" s="111" t="s">
        <v>2942</v>
      </c>
      <c r="D322" s="123" t="s">
        <v>2943</v>
      </c>
      <c r="E322" s="132"/>
      <c r="F322" s="133" t="s">
        <v>1457</v>
      </c>
      <c r="G322" s="128" t="str">
        <f t="shared" si="10"/>
        <v>4</v>
      </c>
      <c r="H322" s="133" t="str">
        <f>MID(F:F,9,2)</f>
        <v>4C</v>
      </c>
      <c r="I322" s="115">
        <f>VLOOKUP($H:$H,$M$5:$N$11,2,FALSE)</f>
        <v>70.82</v>
      </c>
      <c r="J322" s="115">
        <f>VLOOKUP($H:$H,$M$5:$P$11,4,FALSE)</f>
        <v>84.984</v>
      </c>
      <c r="K322" s="33"/>
      <c r="L322" s="197">
        <f t="shared" si="9"/>
        <v>76.48559999999999</v>
      </c>
      <c r="R322" s="43"/>
      <c r="S322" s="212"/>
    </row>
    <row r="323" spans="1:19" ht="15.6">
      <c r="A323" s="35"/>
      <c r="B323" s="110" t="s">
        <v>2863</v>
      </c>
      <c r="C323" s="111" t="s">
        <v>110</v>
      </c>
      <c r="D323" s="123" t="s">
        <v>111</v>
      </c>
      <c r="E323" s="132"/>
      <c r="F323" s="133" t="s">
        <v>1448</v>
      </c>
      <c r="G323" s="128" t="str">
        <f t="shared" si="10"/>
        <v>3</v>
      </c>
      <c r="H323" s="133" t="str">
        <f>MID(F:F,9,2)</f>
        <v>3C</v>
      </c>
      <c r="I323" s="115">
        <f>VLOOKUP($H:$H,$M$5:$N$11,2,FALSE)</f>
        <v>52.48</v>
      </c>
      <c r="J323" s="115">
        <f>VLOOKUP($H:$H,$M$5:$P$11,4,FALSE)</f>
        <v>62.981247999999994</v>
      </c>
      <c r="K323" s="33"/>
      <c r="L323" s="197">
        <f t="shared" si="9"/>
        <v>56.6831232</v>
      </c>
      <c r="R323" s="43"/>
      <c r="S323" s="212"/>
    </row>
    <row r="324" spans="1:19" ht="15.6">
      <c r="A324" s="35"/>
      <c r="B324" s="116" t="s">
        <v>2863</v>
      </c>
      <c r="C324" s="111" t="s">
        <v>695</v>
      </c>
      <c r="D324" s="123" t="s">
        <v>696</v>
      </c>
      <c r="E324" s="132"/>
      <c r="F324" s="133" t="s">
        <v>1451</v>
      </c>
      <c r="G324" s="128" t="str">
        <f t="shared" si="10"/>
        <v>4</v>
      </c>
      <c r="H324" s="133" t="str">
        <f>MID(F:F,9,2)</f>
        <v>4C</v>
      </c>
      <c r="I324" s="115">
        <f>VLOOKUP($H:$H,$M$5:$N$11,2,FALSE)</f>
        <v>70.82</v>
      </c>
      <c r="J324" s="115">
        <f>VLOOKUP($H:$H,$M$5:$P$11,4,FALSE)</f>
        <v>84.984</v>
      </c>
      <c r="K324" s="33"/>
      <c r="L324" s="197">
        <f t="shared" si="9"/>
        <v>76.48559999999999</v>
      </c>
      <c r="R324" s="43"/>
      <c r="S324" s="212"/>
    </row>
    <row r="325" spans="1:19" ht="15.6">
      <c r="A325" s="35"/>
      <c r="B325" s="110" t="s">
        <v>2863</v>
      </c>
      <c r="C325" s="111" t="s">
        <v>2867</v>
      </c>
      <c r="D325" s="123" t="s">
        <v>2868</v>
      </c>
      <c r="E325" s="132"/>
      <c r="F325" s="133" t="s">
        <v>1453</v>
      </c>
      <c r="G325" s="128" t="str">
        <f t="shared" si="10"/>
        <v>4</v>
      </c>
      <c r="H325" s="133" t="str">
        <f>MID(F:F,9,2)</f>
        <v>4C</v>
      </c>
      <c r="I325" s="115">
        <f>VLOOKUP($H:$H,$M$5:$N$11,2,FALSE)</f>
        <v>70.82</v>
      </c>
      <c r="J325" s="115">
        <f>VLOOKUP($H:$H,$M$5:$P$11,4,FALSE)</f>
        <v>84.984</v>
      </c>
      <c r="K325" s="33"/>
      <c r="L325" s="197">
        <f aca="true" t="shared" si="11" ref="L325:L388">J325*0.9</f>
        <v>76.48559999999999</v>
      </c>
      <c r="R325" s="43"/>
      <c r="S325" s="212"/>
    </row>
    <row r="326" spans="1:19" ht="15.6">
      <c r="A326" s="35"/>
      <c r="B326" s="110" t="s">
        <v>2863</v>
      </c>
      <c r="C326" s="111" t="s">
        <v>3699</v>
      </c>
      <c r="D326" s="123" t="s">
        <v>3529</v>
      </c>
      <c r="E326" s="132"/>
      <c r="F326" s="133" t="s">
        <v>187</v>
      </c>
      <c r="G326" s="128" t="str">
        <f aca="true" t="shared" si="12" ref="G326:G359">LEFT(H326,1)</f>
        <v>4</v>
      </c>
      <c r="H326" s="133" t="str">
        <f>MID(F:F,9,2)</f>
        <v>4C</v>
      </c>
      <c r="I326" s="115">
        <f>VLOOKUP($H:$H,$M$5:$N$11,2,FALSE)</f>
        <v>70.82</v>
      </c>
      <c r="J326" s="115">
        <f>VLOOKUP($H:$H,$M$5:$P$11,4,FALSE)</f>
        <v>84.984</v>
      </c>
      <c r="K326" s="33"/>
      <c r="L326" s="197">
        <f t="shared" si="11"/>
        <v>76.48559999999999</v>
      </c>
      <c r="R326" s="43"/>
      <c r="S326" s="212"/>
    </row>
    <row r="327" spans="1:19" ht="15.6">
      <c r="A327" s="35"/>
      <c r="B327" s="110" t="s">
        <v>2863</v>
      </c>
      <c r="C327" s="111" t="s">
        <v>46</v>
      </c>
      <c r="D327" s="123" t="s">
        <v>47</v>
      </c>
      <c r="E327" s="132"/>
      <c r="F327" s="133" t="s">
        <v>188</v>
      </c>
      <c r="G327" s="128" t="str">
        <f t="shared" si="12"/>
        <v>4</v>
      </c>
      <c r="H327" s="133" t="str">
        <f>MID(F:F,9,2)</f>
        <v>4C</v>
      </c>
      <c r="I327" s="115">
        <f>VLOOKUP($H:$H,$M$5:$N$11,2,FALSE)</f>
        <v>70.82</v>
      </c>
      <c r="J327" s="115">
        <f>VLOOKUP($H:$H,$M$5:$P$11,4,FALSE)</f>
        <v>84.984</v>
      </c>
      <c r="K327" s="33"/>
      <c r="L327" s="197">
        <f t="shared" si="11"/>
        <v>76.48559999999999</v>
      </c>
      <c r="R327" s="43"/>
      <c r="S327" s="212"/>
    </row>
    <row r="328" spans="1:19" ht="15.6">
      <c r="A328" s="35"/>
      <c r="B328" s="110" t="s">
        <v>2863</v>
      </c>
      <c r="C328" s="111" t="s">
        <v>49</v>
      </c>
      <c r="D328" s="123" t="s">
        <v>3697</v>
      </c>
      <c r="E328" s="132"/>
      <c r="F328" s="133" t="s">
        <v>1456</v>
      </c>
      <c r="G328" s="128" t="str">
        <f t="shared" si="12"/>
        <v>3</v>
      </c>
      <c r="H328" s="133" t="str">
        <f>MID(F:F,9,2)</f>
        <v>3C</v>
      </c>
      <c r="I328" s="115">
        <f>VLOOKUP($H:$H,$M$5:$N$11,2,FALSE)</f>
        <v>52.48</v>
      </c>
      <c r="J328" s="115">
        <f>VLOOKUP($H:$H,$M$5:$P$11,4,FALSE)</f>
        <v>62.981247999999994</v>
      </c>
      <c r="K328" s="33"/>
      <c r="L328" s="197">
        <f t="shared" si="11"/>
        <v>56.6831232</v>
      </c>
      <c r="R328" s="43"/>
      <c r="S328" s="212"/>
    </row>
    <row r="329" spans="1:19" ht="15.6">
      <c r="A329" s="35"/>
      <c r="B329" s="110" t="s">
        <v>2863</v>
      </c>
      <c r="C329" s="111" t="s">
        <v>49</v>
      </c>
      <c r="D329" s="123" t="s">
        <v>56</v>
      </c>
      <c r="E329" s="132"/>
      <c r="F329" s="133" t="s">
        <v>1455</v>
      </c>
      <c r="G329" s="128" t="str">
        <f t="shared" si="12"/>
        <v>3</v>
      </c>
      <c r="H329" s="133" t="str">
        <f>MID(F:F,9,2)</f>
        <v>3C</v>
      </c>
      <c r="I329" s="115">
        <f>VLOOKUP($H:$H,$M$5:$N$11,2,FALSE)</f>
        <v>52.48</v>
      </c>
      <c r="J329" s="115">
        <f>VLOOKUP($H:$H,$M$5:$P$11,4,FALSE)</f>
        <v>62.981247999999994</v>
      </c>
      <c r="K329" s="33"/>
      <c r="L329" s="197">
        <f t="shared" si="11"/>
        <v>56.6831232</v>
      </c>
      <c r="R329" s="43"/>
      <c r="S329" s="212"/>
    </row>
    <row r="330" spans="1:19" ht="15.6">
      <c r="A330" s="35"/>
      <c r="B330" s="110" t="s">
        <v>2863</v>
      </c>
      <c r="C330" s="111" t="s">
        <v>49</v>
      </c>
      <c r="D330" s="123" t="s">
        <v>50</v>
      </c>
      <c r="E330" s="132"/>
      <c r="F330" s="133" t="s">
        <v>1454</v>
      </c>
      <c r="G330" s="128" t="str">
        <f t="shared" si="12"/>
        <v>3</v>
      </c>
      <c r="H330" s="133" t="str">
        <f>MID(F:F,9,2)</f>
        <v>3C</v>
      </c>
      <c r="I330" s="115">
        <f>VLOOKUP($H:$H,$M$5:$N$11,2,FALSE)</f>
        <v>52.48</v>
      </c>
      <c r="J330" s="115">
        <f>VLOOKUP($H:$H,$M$5:$P$11,4,FALSE)</f>
        <v>62.981247999999994</v>
      </c>
      <c r="K330" s="33"/>
      <c r="L330" s="197">
        <f t="shared" si="11"/>
        <v>56.6831232</v>
      </c>
      <c r="R330" s="43"/>
      <c r="S330" s="212"/>
    </row>
    <row r="331" spans="1:19" ht="15.6">
      <c r="A331" s="35"/>
      <c r="B331" s="116" t="s">
        <v>2863</v>
      </c>
      <c r="C331" s="111" t="s">
        <v>3033</v>
      </c>
      <c r="D331" s="123" t="s">
        <v>725</v>
      </c>
      <c r="E331" s="132"/>
      <c r="F331" s="133" t="s">
        <v>1149</v>
      </c>
      <c r="G331" s="128" t="str">
        <f t="shared" si="12"/>
        <v>4</v>
      </c>
      <c r="H331" s="133" t="str">
        <f>MID(F:F,9,2)</f>
        <v>4C</v>
      </c>
      <c r="I331" s="115">
        <f>VLOOKUP($H:$H,$M$5:$N$11,2,FALSE)</f>
        <v>70.82</v>
      </c>
      <c r="J331" s="115">
        <f>VLOOKUP($H:$H,$M$5:$P$11,4,FALSE)</f>
        <v>84.984</v>
      </c>
      <c r="K331" s="33"/>
      <c r="L331" s="197">
        <f t="shared" si="11"/>
        <v>76.48559999999999</v>
      </c>
      <c r="R331" s="43"/>
      <c r="S331" s="212"/>
    </row>
    <row r="332" spans="1:19" ht="15.6">
      <c r="A332" s="35"/>
      <c r="B332" s="110" t="s">
        <v>2863</v>
      </c>
      <c r="C332" s="111" t="s">
        <v>113</v>
      </c>
      <c r="D332" s="123" t="s">
        <v>114</v>
      </c>
      <c r="E332" s="132"/>
      <c r="F332" s="133" t="s">
        <v>1449</v>
      </c>
      <c r="G332" s="128" t="str">
        <f t="shared" si="12"/>
        <v>4</v>
      </c>
      <c r="H332" s="133" t="str">
        <f>MID(F:F,9,2)</f>
        <v>4C</v>
      </c>
      <c r="I332" s="115">
        <f>VLOOKUP($H:$H,$M$5:$N$11,2,FALSE)</f>
        <v>70.82</v>
      </c>
      <c r="J332" s="115">
        <f>VLOOKUP($H:$H,$M$5:$P$11,4,FALSE)</f>
        <v>84.984</v>
      </c>
      <c r="K332" s="33"/>
      <c r="L332" s="197">
        <f t="shared" si="11"/>
        <v>76.48559999999999</v>
      </c>
      <c r="R332" s="43"/>
      <c r="S332" s="212"/>
    </row>
    <row r="333" spans="1:19" ht="15.6">
      <c r="A333" s="35"/>
      <c r="B333" s="110" t="s">
        <v>2863</v>
      </c>
      <c r="C333" s="111" t="s">
        <v>63</v>
      </c>
      <c r="D333" s="123" t="s">
        <v>64</v>
      </c>
      <c r="E333" s="132"/>
      <c r="F333" s="133" t="s">
        <v>1450</v>
      </c>
      <c r="G333" s="128" t="str">
        <f t="shared" si="12"/>
        <v>4</v>
      </c>
      <c r="H333" s="133" t="str">
        <f>MID(F:F,9,2)</f>
        <v>4C</v>
      </c>
      <c r="I333" s="115">
        <f>VLOOKUP($H:$H,$M$5:$N$11,2,FALSE)</f>
        <v>70.82</v>
      </c>
      <c r="J333" s="115">
        <f>VLOOKUP($H:$H,$M$5:$P$11,4,FALSE)</f>
        <v>84.984</v>
      </c>
      <c r="K333" s="33"/>
      <c r="L333" s="197">
        <f t="shared" si="11"/>
        <v>76.48559999999999</v>
      </c>
      <c r="R333" s="43"/>
      <c r="S333" s="212"/>
    </row>
    <row r="334" spans="1:19" ht="15.6">
      <c r="A334" s="35"/>
      <c r="B334" s="110" t="s">
        <v>2863</v>
      </c>
      <c r="C334" s="111" t="s">
        <v>107</v>
      </c>
      <c r="D334" s="123" t="s">
        <v>108</v>
      </c>
      <c r="E334" s="132"/>
      <c r="F334" s="133" t="s">
        <v>1447</v>
      </c>
      <c r="G334" s="128" t="str">
        <f t="shared" si="12"/>
        <v>4</v>
      </c>
      <c r="H334" s="133" t="str">
        <f>MID(F:F,9,2)</f>
        <v>4C</v>
      </c>
      <c r="I334" s="115">
        <f>VLOOKUP($H:$H,$M$5:$N$11,2,FALSE)</f>
        <v>70.82</v>
      </c>
      <c r="J334" s="115">
        <f>VLOOKUP($H:$H,$M$5:$P$11,4,FALSE)</f>
        <v>84.984</v>
      </c>
      <c r="K334" s="33"/>
      <c r="L334" s="197">
        <f t="shared" si="11"/>
        <v>76.48559999999999</v>
      </c>
      <c r="R334" s="43"/>
      <c r="S334" s="212"/>
    </row>
    <row r="335" spans="1:19" ht="15.6">
      <c r="A335" s="35"/>
      <c r="B335" s="110" t="s">
        <v>2863</v>
      </c>
      <c r="C335" s="111" t="s">
        <v>85</v>
      </c>
      <c r="D335" s="123" t="s">
        <v>1717</v>
      </c>
      <c r="E335" s="132"/>
      <c r="F335" s="133" t="s">
        <v>1147</v>
      </c>
      <c r="G335" s="128" t="str">
        <f t="shared" si="12"/>
        <v>3</v>
      </c>
      <c r="H335" s="133" t="str">
        <f>MID(F:F,9,2)</f>
        <v>3C</v>
      </c>
      <c r="I335" s="115">
        <f>VLOOKUP($H:$H,$M$5:$N$11,2,FALSE)</f>
        <v>52.48</v>
      </c>
      <c r="J335" s="115">
        <f>VLOOKUP($H:$H,$M$5:$P$11,4,FALSE)</f>
        <v>62.981247999999994</v>
      </c>
      <c r="K335" s="33"/>
      <c r="L335" s="197">
        <f t="shared" si="11"/>
        <v>56.6831232</v>
      </c>
      <c r="R335" s="43"/>
      <c r="S335" s="212"/>
    </row>
    <row r="336" spans="1:19" ht="15.6">
      <c r="A336" s="35"/>
      <c r="B336" s="110" t="s">
        <v>2863</v>
      </c>
      <c r="C336" s="111" t="s">
        <v>103</v>
      </c>
      <c r="D336" s="123" t="s">
        <v>4198</v>
      </c>
      <c r="E336" s="132"/>
      <c r="F336" s="133" t="s">
        <v>1148</v>
      </c>
      <c r="G336" s="128" t="str">
        <f t="shared" si="12"/>
        <v>3</v>
      </c>
      <c r="H336" s="133" t="str">
        <f>MID(F:F,9,2)</f>
        <v>3C</v>
      </c>
      <c r="I336" s="115">
        <f>VLOOKUP($H:$H,$M$5:$N$11,2,FALSE)</f>
        <v>52.48</v>
      </c>
      <c r="J336" s="115">
        <f>VLOOKUP($H:$H,$M$5:$P$11,4,FALSE)</f>
        <v>62.981247999999994</v>
      </c>
      <c r="K336" s="33"/>
      <c r="L336" s="197">
        <f t="shared" si="11"/>
        <v>56.6831232</v>
      </c>
      <c r="R336" s="43"/>
      <c r="S336" s="212"/>
    </row>
    <row r="337" spans="1:88" s="3" customFormat="1" ht="15.6">
      <c r="A337" s="35"/>
      <c r="B337" s="110" t="s">
        <v>2863</v>
      </c>
      <c r="C337" s="111" t="s">
        <v>100</v>
      </c>
      <c r="D337" s="123" t="s">
        <v>101</v>
      </c>
      <c r="E337" s="132"/>
      <c r="F337" s="133" t="s">
        <v>1446</v>
      </c>
      <c r="G337" s="128" t="str">
        <f t="shared" si="12"/>
        <v>3</v>
      </c>
      <c r="H337" s="133" t="str">
        <f>MID(F:F,9,2)</f>
        <v>3C</v>
      </c>
      <c r="I337" s="115">
        <f>VLOOKUP($H:$H,$M$5:$N$11,2,FALSE)</f>
        <v>52.48</v>
      </c>
      <c r="J337" s="115">
        <f>VLOOKUP($H:$H,$M$5:$P$11,4,FALSE)</f>
        <v>62.981247999999994</v>
      </c>
      <c r="K337" s="33"/>
      <c r="L337" s="197">
        <f t="shared" si="11"/>
        <v>56.6831232</v>
      </c>
      <c r="M337" s="186"/>
      <c r="N337" s="186"/>
      <c r="O337" s="186"/>
      <c r="P337" s="187"/>
      <c r="Q337" s="213"/>
      <c r="R337" s="43"/>
      <c r="S337" s="212"/>
      <c r="T337" s="213"/>
      <c r="U337" s="213"/>
      <c r="V337" s="213"/>
      <c r="W337" s="213"/>
      <c r="X337" s="213"/>
      <c r="Y337" s="213"/>
      <c r="Z337" s="213"/>
      <c r="AA337" s="213"/>
      <c r="AB337" s="213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  <c r="BI337" s="213"/>
      <c r="BJ337" s="213"/>
      <c r="BK337" s="213"/>
      <c r="BL337" s="213"/>
      <c r="BM337" s="213"/>
      <c r="BN337" s="213"/>
      <c r="BO337" s="213"/>
      <c r="BP337" s="213"/>
      <c r="BQ337" s="213"/>
      <c r="BR337" s="213"/>
      <c r="BS337" s="213"/>
      <c r="BT337" s="213"/>
      <c r="BU337" s="213"/>
      <c r="BV337" s="213"/>
      <c r="BW337" s="213"/>
      <c r="BX337" s="213"/>
      <c r="BY337" s="213"/>
      <c r="BZ337" s="213"/>
      <c r="CA337" s="213"/>
      <c r="CB337" s="213"/>
      <c r="CC337" s="213"/>
      <c r="CD337" s="213"/>
      <c r="CE337" s="213"/>
      <c r="CF337" s="213"/>
      <c r="CG337" s="213"/>
      <c r="CH337" s="213"/>
      <c r="CI337" s="213"/>
      <c r="CJ337" s="213"/>
    </row>
    <row r="338" spans="1:19" ht="15.6">
      <c r="A338" s="35"/>
      <c r="B338" s="116" t="s">
        <v>2863</v>
      </c>
      <c r="C338" s="123" t="s">
        <v>2745</v>
      </c>
      <c r="D338" s="123" t="s">
        <v>4199</v>
      </c>
      <c r="E338" s="132"/>
      <c r="F338" s="133" t="s">
        <v>1443</v>
      </c>
      <c r="G338" s="128" t="str">
        <f t="shared" si="12"/>
        <v>3</v>
      </c>
      <c r="H338" s="133" t="str">
        <f>MID(F:F,9,2)</f>
        <v>3C</v>
      </c>
      <c r="I338" s="124">
        <f>VLOOKUP($H:$H,$M$5:$N$11,2,FALSE)</f>
        <v>52.48</v>
      </c>
      <c r="J338" s="124">
        <f>VLOOKUP($H:$H,$M$5:$P$11,4,FALSE)</f>
        <v>62.981247999999994</v>
      </c>
      <c r="K338" s="33"/>
      <c r="L338" s="197">
        <f t="shared" si="11"/>
        <v>56.6831232</v>
      </c>
      <c r="R338" s="43"/>
      <c r="S338" s="212"/>
    </row>
    <row r="339" spans="1:19" ht="15.6">
      <c r="A339" s="35"/>
      <c r="B339" s="110" t="s">
        <v>2863</v>
      </c>
      <c r="C339" s="111" t="s">
        <v>1675</v>
      </c>
      <c r="D339" s="123"/>
      <c r="E339" s="132"/>
      <c r="F339" s="133" t="s">
        <v>1151</v>
      </c>
      <c r="G339" s="128" t="str">
        <f t="shared" si="12"/>
        <v>4</v>
      </c>
      <c r="H339" s="133" t="str">
        <f>MID(F:F,9,2)</f>
        <v>4C</v>
      </c>
      <c r="I339" s="115">
        <f>VLOOKUP($H:$H,$M$5:$N$11,2,FALSE)</f>
        <v>70.82</v>
      </c>
      <c r="J339" s="115">
        <f>VLOOKUP($H:$H,$M$5:$P$11,4,FALSE)</f>
        <v>84.984</v>
      </c>
      <c r="K339" s="33"/>
      <c r="L339" s="197">
        <f t="shared" si="11"/>
        <v>76.48559999999999</v>
      </c>
      <c r="R339" s="43"/>
      <c r="S339" s="212"/>
    </row>
    <row r="340" spans="1:19" ht="15.6">
      <c r="A340" s="35"/>
      <c r="B340" s="116" t="s">
        <v>2863</v>
      </c>
      <c r="C340" s="111" t="s">
        <v>2944</v>
      </c>
      <c r="D340" s="123" t="s">
        <v>2945</v>
      </c>
      <c r="E340" s="132"/>
      <c r="F340" s="133" t="s">
        <v>1215</v>
      </c>
      <c r="G340" s="128" t="str">
        <f t="shared" si="12"/>
        <v>4</v>
      </c>
      <c r="H340" s="133" t="str">
        <f>MID(F:F,9,2)</f>
        <v>4C</v>
      </c>
      <c r="I340" s="115">
        <f>VLOOKUP($H:$H,$M$5:$N$11,2,FALSE)</f>
        <v>70.82</v>
      </c>
      <c r="J340" s="115">
        <f>VLOOKUP($H:$H,$M$5:$P$11,4,FALSE)</f>
        <v>84.984</v>
      </c>
      <c r="K340" s="33"/>
      <c r="L340" s="197">
        <f t="shared" si="11"/>
        <v>76.48559999999999</v>
      </c>
      <c r="R340" s="43"/>
      <c r="S340" s="212"/>
    </row>
    <row r="341" spans="1:19" ht="15.6">
      <c r="A341" s="35"/>
      <c r="B341" s="110" t="s">
        <v>3462</v>
      </c>
      <c r="C341" s="111" t="s">
        <v>1071</v>
      </c>
      <c r="D341" s="123" t="s">
        <v>4196</v>
      </c>
      <c r="E341" s="132"/>
      <c r="F341" s="133" t="s">
        <v>1152</v>
      </c>
      <c r="G341" s="128" t="str">
        <f t="shared" si="12"/>
        <v>3</v>
      </c>
      <c r="H341" s="133" t="str">
        <f>MID(F:F,9,2)</f>
        <v>3C</v>
      </c>
      <c r="I341" s="115">
        <f>VLOOKUP($H:$H,$M$5:$N$11,2,FALSE)</f>
        <v>52.48</v>
      </c>
      <c r="J341" s="115">
        <f>VLOOKUP($H:$H,$M$5:$P$11,4,FALSE)</f>
        <v>62.981247999999994</v>
      </c>
      <c r="K341" s="33"/>
      <c r="L341" s="197">
        <f t="shared" si="11"/>
        <v>56.6831232</v>
      </c>
      <c r="R341" s="43"/>
      <c r="S341" s="212"/>
    </row>
    <row r="342" spans="1:19" ht="15.6">
      <c r="A342" s="35"/>
      <c r="B342" s="118" t="s">
        <v>1069</v>
      </c>
      <c r="C342" s="119" t="s">
        <v>1070</v>
      </c>
      <c r="D342" s="119" t="s">
        <v>4201</v>
      </c>
      <c r="E342" s="132"/>
      <c r="F342" s="134" t="s">
        <v>1243</v>
      </c>
      <c r="G342" s="127" t="str">
        <f t="shared" si="12"/>
        <v>3</v>
      </c>
      <c r="H342" s="134" t="str">
        <f>MID(F:F,9,2)</f>
        <v>3C</v>
      </c>
      <c r="I342" s="122">
        <f>VLOOKUP($H:$H,$M$5:$N$11,2,FALSE)</f>
        <v>52.48</v>
      </c>
      <c r="J342" s="122">
        <f>VLOOKUP($H:$H,$M$5:$P$11,4,FALSE)</f>
        <v>62.981247999999994</v>
      </c>
      <c r="K342" s="33"/>
      <c r="L342" s="197">
        <f t="shared" si="11"/>
        <v>56.6831232</v>
      </c>
      <c r="R342" s="43"/>
      <c r="S342" s="212"/>
    </row>
    <row r="343" spans="1:19" ht="15.6">
      <c r="A343" s="35"/>
      <c r="B343" s="110" t="s">
        <v>89</v>
      </c>
      <c r="C343" s="111" t="s">
        <v>92</v>
      </c>
      <c r="D343" s="123" t="s">
        <v>4203</v>
      </c>
      <c r="E343" s="132"/>
      <c r="F343" s="133" t="s">
        <v>189</v>
      </c>
      <c r="G343" s="128" t="str">
        <f t="shared" si="12"/>
        <v>4</v>
      </c>
      <c r="H343" s="133" t="str">
        <f>MID(F:F,9,2)</f>
        <v>4C</v>
      </c>
      <c r="I343" s="115">
        <f>VLOOKUP($H:$H,$M$5:$N$11,2,FALSE)</f>
        <v>70.82</v>
      </c>
      <c r="J343" s="115">
        <f>VLOOKUP($H:$H,$M$5:$P$11,4,FALSE)</f>
        <v>84.984</v>
      </c>
      <c r="K343" s="33"/>
      <c r="L343" s="197">
        <f t="shared" si="11"/>
        <v>76.48559999999999</v>
      </c>
      <c r="R343" s="43"/>
      <c r="S343" s="212"/>
    </row>
    <row r="344" spans="1:19" ht="15.6">
      <c r="A344" s="35"/>
      <c r="B344" s="110" t="s">
        <v>89</v>
      </c>
      <c r="C344" s="111" t="s">
        <v>3949</v>
      </c>
      <c r="D344" s="123" t="s">
        <v>4259</v>
      </c>
      <c r="E344" s="132"/>
      <c r="F344" s="133" t="s">
        <v>3950</v>
      </c>
      <c r="G344" s="128" t="str">
        <f t="shared" si="12"/>
        <v>4</v>
      </c>
      <c r="H344" s="133" t="str">
        <f>MID(F:F,9,2)</f>
        <v>4C</v>
      </c>
      <c r="I344" s="115">
        <f>VLOOKUP($H:$H,$M$5:$N$11,2,FALSE)</f>
        <v>70.82</v>
      </c>
      <c r="J344" s="115">
        <f>VLOOKUP($H:$H,$M$5:$P$11,4,FALSE)</f>
        <v>84.984</v>
      </c>
      <c r="K344" s="33"/>
      <c r="L344" s="197">
        <f t="shared" si="11"/>
        <v>76.48559999999999</v>
      </c>
      <c r="R344" s="43"/>
      <c r="S344" s="212"/>
    </row>
    <row r="345" spans="1:19" ht="15.6">
      <c r="A345" s="35"/>
      <c r="B345" s="110" t="s">
        <v>3715</v>
      </c>
      <c r="C345" s="111" t="s">
        <v>3716</v>
      </c>
      <c r="D345" s="123" t="s">
        <v>2827</v>
      </c>
      <c r="E345" s="132"/>
      <c r="F345" s="133" t="s">
        <v>1458</v>
      </c>
      <c r="G345" s="128" t="str">
        <f t="shared" si="12"/>
        <v>4</v>
      </c>
      <c r="H345" s="133" t="str">
        <f>MID(F:F,9,2)</f>
        <v>4C</v>
      </c>
      <c r="I345" s="115">
        <f>VLOOKUP($H:$H,$M$5:$N$11,2,FALSE)</f>
        <v>70.82</v>
      </c>
      <c r="J345" s="115">
        <f>VLOOKUP($H:$H,$M$5:$P$11,4,FALSE)</f>
        <v>84.984</v>
      </c>
      <c r="K345" s="33"/>
      <c r="L345" s="197">
        <f t="shared" si="11"/>
        <v>76.48559999999999</v>
      </c>
      <c r="R345" s="43"/>
      <c r="S345" s="212"/>
    </row>
    <row r="346" spans="1:19" ht="15.6">
      <c r="A346" s="35"/>
      <c r="B346" s="110" t="s">
        <v>3715</v>
      </c>
      <c r="C346" s="111" t="s">
        <v>3719</v>
      </c>
      <c r="D346" s="123" t="s">
        <v>4260</v>
      </c>
      <c r="E346" s="132"/>
      <c r="F346" s="133" t="s">
        <v>1216</v>
      </c>
      <c r="G346" s="128" t="str">
        <f t="shared" si="12"/>
        <v>4</v>
      </c>
      <c r="H346" s="133" t="str">
        <f>MID(F:F,9,2)</f>
        <v>4C</v>
      </c>
      <c r="I346" s="115">
        <f>VLOOKUP($H:$H,$M$5:$N$11,2,FALSE)</f>
        <v>70.82</v>
      </c>
      <c r="J346" s="115">
        <f>VLOOKUP($H:$H,$M$5:$P$11,4,FALSE)</f>
        <v>84.984</v>
      </c>
      <c r="K346" s="33"/>
      <c r="L346" s="197">
        <f t="shared" si="11"/>
        <v>76.48559999999999</v>
      </c>
      <c r="R346" s="43"/>
      <c r="S346" s="212"/>
    </row>
    <row r="347" spans="1:19" ht="15.6">
      <c r="A347" s="35"/>
      <c r="B347" s="110" t="s">
        <v>3715</v>
      </c>
      <c r="C347" s="111" t="s">
        <v>3723</v>
      </c>
      <c r="D347" s="123"/>
      <c r="E347" s="132"/>
      <c r="F347" s="133" t="s">
        <v>1460</v>
      </c>
      <c r="G347" s="128" t="str">
        <f t="shared" si="12"/>
        <v>4</v>
      </c>
      <c r="H347" s="133" t="str">
        <f>MID(F:F,9,2)</f>
        <v>4C</v>
      </c>
      <c r="I347" s="115">
        <f>VLOOKUP($H:$H,$M$5:$N$11,2,FALSE)</f>
        <v>70.82</v>
      </c>
      <c r="J347" s="115">
        <f>VLOOKUP($H:$H,$M$5:$P$11,4,FALSE)</f>
        <v>84.984</v>
      </c>
      <c r="K347" s="33"/>
      <c r="L347" s="197">
        <f t="shared" si="11"/>
        <v>76.48559999999999</v>
      </c>
      <c r="R347" s="43"/>
      <c r="S347" s="212"/>
    </row>
    <row r="348" spans="1:19" ht="15.6">
      <c r="A348" s="35"/>
      <c r="B348" s="110" t="s">
        <v>3715</v>
      </c>
      <c r="C348" s="111" t="s">
        <v>3721</v>
      </c>
      <c r="D348" s="123" t="s">
        <v>332</v>
      </c>
      <c r="E348" s="132"/>
      <c r="F348" s="133" t="s">
        <v>1459</v>
      </c>
      <c r="G348" s="128" t="str">
        <f t="shared" si="12"/>
        <v>4</v>
      </c>
      <c r="H348" s="133" t="str">
        <f>MID(F:F,9,2)</f>
        <v>4C</v>
      </c>
      <c r="I348" s="115">
        <f>VLOOKUP($H:$H,$M$5:$N$11,2,FALSE)</f>
        <v>70.82</v>
      </c>
      <c r="J348" s="115">
        <f>VLOOKUP($H:$H,$M$5:$P$11,4,FALSE)</f>
        <v>84.984</v>
      </c>
      <c r="K348" s="33"/>
      <c r="L348" s="197">
        <f t="shared" si="11"/>
        <v>76.48559999999999</v>
      </c>
      <c r="R348" s="43"/>
      <c r="S348" s="212"/>
    </row>
    <row r="349" spans="1:19" ht="15.6">
      <c r="A349" s="21"/>
      <c r="B349" s="110" t="s">
        <v>41</v>
      </c>
      <c r="C349" s="111" t="s">
        <v>4134</v>
      </c>
      <c r="D349" s="123" t="s">
        <v>4135</v>
      </c>
      <c r="E349" s="135"/>
      <c r="F349" s="110" t="s">
        <v>4137</v>
      </c>
      <c r="G349" s="128" t="str">
        <f t="shared" si="12"/>
        <v>4</v>
      </c>
      <c r="H349" s="133" t="str">
        <f>MID(F:F,9,2)</f>
        <v>4C</v>
      </c>
      <c r="I349" s="115">
        <f>VLOOKUP($H:$H,$M$5:$N$11,2,FALSE)</f>
        <v>70.82</v>
      </c>
      <c r="J349" s="115">
        <f>VLOOKUP($H:$H,$M$5:$P$11,4,FALSE)</f>
        <v>84.984</v>
      </c>
      <c r="K349" s="23"/>
      <c r="L349" s="197">
        <f t="shared" si="11"/>
        <v>76.48559999999999</v>
      </c>
      <c r="R349" s="43"/>
      <c r="S349" s="212"/>
    </row>
    <row r="350" spans="1:19" ht="15.6">
      <c r="A350" s="35"/>
      <c r="B350" s="110" t="s">
        <v>3715</v>
      </c>
      <c r="C350" s="111" t="s">
        <v>3728</v>
      </c>
      <c r="D350" s="123" t="s">
        <v>4262</v>
      </c>
      <c r="E350" s="132"/>
      <c r="F350" s="133" t="s">
        <v>1461</v>
      </c>
      <c r="G350" s="128" t="str">
        <f t="shared" si="12"/>
        <v>4</v>
      </c>
      <c r="H350" s="133" t="str">
        <f>MID(F:F,9,2)</f>
        <v>4C</v>
      </c>
      <c r="I350" s="115">
        <f>VLOOKUP($H:$H,$M$5:$N$11,2,FALSE)</f>
        <v>70.82</v>
      </c>
      <c r="J350" s="115">
        <f>VLOOKUP($H:$H,$M$5:$P$11,4,FALSE)</f>
        <v>84.984</v>
      </c>
      <c r="K350" s="33"/>
      <c r="L350" s="197">
        <f t="shared" si="11"/>
        <v>76.48559999999999</v>
      </c>
      <c r="R350" s="43"/>
      <c r="S350" s="212"/>
    </row>
    <row r="351" spans="1:19" ht="15.6">
      <c r="A351" s="35"/>
      <c r="B351" s="110" t="s">
        <v>2952</v>
      </c>
      <c r="C351" s="111" t="s">
        <v>321</v>
      </c>
      <c r="D351" s="123" t="s">
        <v>3613</v>
      </c>
      <c r="E351" s="132"/>
      <c r="F351" s="133" t="s">
        <v>191</v>
      </c>
      <c r="G351" s="128" t="str">
        <f t="shared" si="12"/>
        <v>3</v>
      </c>
      <c r="H351" s="133" t="str">
        <f>MID(F:F,9,2)</f>
        <v>3C</v>
      </c>
      <c r="I351" s="115">
        <f>VLOOKUP($H:$H,$M$5:$N$11,2,FALSE)</f>
        <v>52.48</v>
      </c>
      <c r="J351" s="115">
        <f>VLOOKUP($H:$H,$M$5:$P$11,4,FALSE)</f>
        <v>62.981247999999994</v>
      </c>
      <c r="K351" s="33"/>
      <c r="L351" s="197">
        <f t="shared" si="11"/>
        <v>56.6831232</v>
      </c>
      <c r="R351" s="43"/>
      <c r="S351" s="212"/>
    </row>
    <row r="352" spans="1:19" ht="15.6">
      <c r="A352" s="35"/>
      <c r="B352" s="110" t="s">
        <v>2952</v>
      </c>
      <c r="C352" s="111" t="s">
        <v>319</v>
      </c>
      <c r="D352" s="123" t="s">
        <v>3612</v>
      </c>
      <c r="E352" s="132"/>
      <c r="F352" s="133" t="s">
        <v>190</v>
      </c>
      <c r="G352" s="128" t="str">
        <f t="shared" si="12"/>
        <v>3</v>
      </c>
      <c r="H352" s="133" t="str">
        <f>MID(F:F,9,2)</f>
        <v>3C</v>
      </c>
      <c r="I352" s="115">
        <f>VLOOKUP($H:$H,$M$5:$N$11,2,FALSE)</f>
        <v>52.48</v>
      </c>
      <c r="J352" s="115">
        <f>VLOOKUP($H:$H,$M$5:$P$11,4,FALSE)</f>
        <v>62.981247999999994</v>
      </c>
      <c r="K352" s="33"/>
      <c r="L352" s="197">
        <f t="shared" si="11"/>
        <v>56.6831232</v>
      </c>
      <c r="R352" s="43"/>
      <c r="S352" s="212"/>
    </row>
    <row r="353" spans="1:19" ht="15.6">
      <c r="A353" s="35"/>
      <c r="B353" s="110" t="s">
        <v>2952</v>
      </c>
      <c r="C353" s="111" t="s">
        <v>319</v>
      </c>
      <c r="D353" s="123" t="s">
        <v>1718</v>
      </c>
      <c r="E353" s="132"/>
      <c r="F353" s="133" t="s">
        <v>1468</v>
      </c>
      <c r="G353" s="128" t="str">
        <f t="shared" si="12"/>
        <v>4</v>
      </c>
      <c r="H353" s="133" t="str">
        <f>MID(F:F,9,2)</f>
        <v>4C</v>
      </c>
      <c r="I353" s="115">
        <f>VLOOKUP($H:$H,$M$5:$N$11,2,FALSE)</f>
        <v>70.82</v>
      </c>
      <c r="J353" s="115">
        <f>VLOOKUP($H:$H,$M$5:$P$11,4,FALSE)</f>
        <v>84.984</v>
      </c>
      <c r="K353" s="33"/>
      <c r="L353" s="197">
        <f t="shared" si="11"/>
        <v>76.48559999999999</v>
      </c>
      <c r="R353" s="43"/>
      <c r="S353" s="212"/>
    </row>
    <row r="354" spans="1:19" ht="15.6">
      <c r="A354" s="35"/>
      <c r="B354" s="110" t="s">
        <v>2952</v>
      </c>
      <c r="C354" s="111" t="s">
        <v>2755</v>
      </c>
      <c r="D354" s="123" t="s">
        <v>819</v>
      </c>
      <c r="E354" s="132"/>
      <c r="F354" s="133" t="s">
        <v>1470</v>
      </c>
      <c r="G354" s="128" t="str">
        <f t="shared" si="12"/>
        <v>5</v>
      </c>
      <c r="H354" s="133" t="str">
        <f>MID(F:F,9,2)</f>
        <v>5C</v>
      </c>
      <c r="I354" s="115">
        <f>VLOOKUP($H:$H,$M$5:$N$11,2,FALSE)</f>
        <v>88.32</v>
      </c>
      <c r="J354" s="115">
        <f>VLOOKUP($H:$H,$M$5:$P$11,4,FALSE)</f>
        <v>105.984</v>
      </c>
      <c r="K354" s="33"/>
      <c r="L354" s="197">
        <f t="shared" si="11"/>
        <v>95.3856</v>
      </c>
      <c r="R354" s="43"/>
      <c r="S354" s="212"/>
    </row>
    <row r="355" spans="1:19" ht="15.6">
      <c r="A355" s="35"/>
      <c r="B355" s="110" t="s">
        <v>2952</v>
      </c>
      <c r="C355" s="111" t="s">
        <v>2755</v>
      </c>
      <c r="D355" s="123" t="s">
        <v>143</v>
      </c>
      <c r="E355" s="132"/>
      <c r="F355" s="133" t="s">
        <v>192</v>
      </c>
      <c r="G355" s="128" t="str">
        <f t="shared" si="12"/>
        <v>5</v>
      </c>
      <c r="H355" s="133" t="str">
        <f>MID(F:F,9,2)</f>
        <v>5C</v>
      </c>
      <c r="I355" s="115">
        <f>VLOOKUP($H:$H,$M$5:$N$11,2,FALSE)</f>
        <v>88.32</v>
      </c>
      <c r="J355" s="115">
        <f>VLOOKUP($H:$H,$M$5:$P$11,4,FALSE)</f>
        <v>105.984</v>
      </c>
      <c r="K355" s="33"/>
      <c r="L355" s="197">
        <f t="shared" si="11"/>
        <v>95.3856</v>
      </c>
      <c r="R355" s="43"/>
      <c r="S355" s="212"/>
    </row>
    <row r="356" spans="1:19" ht="15.6">
      <c r="A356" s="35"/>
      <c r="B356" s="110" t="s">
        <v>2952</v>
      </c>
      <c r="C356" s="111" t="s">
        <v>2749</v>
      </c>
      <c r="D356" s="123" t="s">
        <v>3615</v>
      </c>
      <c r="E356" s="132"/>
      <c r="F356" s="133" t="s">
        <v>1153</v>
      </c>
      <c r="G356" s="128" t="str">
        <f t="shared" si="12"/>
        <v>4</v>
      </c>
      <c r="H356" s="133" t="str">
        <f>MID(F:F,9,2)</f>
        <v>4C</v>
      </c>
      <c r="I356" s="115">
        <f>VLOOKUP($H:$H,$M$5:$N$11,2,FALSE)</f>
        <v>70.82</v>
      </c>
      <c r="J356" s="115">
        <f>VLOOKUP($H:$H,$M$5:$P$11,4,FALSE)</f>
        <v>84.984</v>
      </c>
      <c r="K356" s="33"/>
      <c r="L356" s="197">
        <f t="shared" si="11"/>
        <v>76.48559999999999</v>
      </c>
      <c r="R356" s="43"/>
      <c r="S356" s="212"/>
    </row>
    <row r="357" spans="1:19" ht="15.6">
      <c r="A357" s="35"/>
      <c r="B357" s="110" t="s">
        <v>2952</v>
      </c>
      <c r="C357" s="111" t="s">
        <v>2747</v>
      </c>
      <c r="D357" s="123" t="s">
        <v>3614</v>
      </c>
      <c r="E357" s="132"/>
      <c r="F357" s="133" t="s">
        <v>1467</v>
      </c>
      <c r="G357" s="128" t="str">
        <f t="shared" si="12"/>
        <v>3</v>
      </c>
      <c r="H357" s="133" t="str">
        <f>MID(F:F,9,2)</f>
        <v>3C</v>
      </c>
      <c r="I357" s="115">
        <f>VLOOKUP($H:$H,$M$5:$N$11,2,FALSE)</f>
        <v>52.48</v>
      </c>
      <c r="J357" s="115">
        <f>VLOOKUP($H:$H,$M$5:$P$11,4,FALSE)</f>
        <v>62.981247999999994</v>
      </c>
      <c r="K357" s="33"/>
      <c r="L357" s="197">
        <f t="shared" si="11"/>
        <v>56.6831232</v>
      </c>
      <c r="R357" s="43"/>
      <c r="S357" s="212"/>
    </row>
    <row r="358" spans="1:19" ht="15.6">
      <c r="A358" s="35"/>
      <c r="B358" s="110" t="s">
        <v>2952</v>
      </c>
      <c r="C358" s="111" t="s">
        <v>2753</v>
      </c>
      <c r="D358" s="123" t="s">
        <v>1694</v>
      </c>
      <c r="E358" s="132"/>
      <c r="F358" s="133" t="s">
        <v>1469</v>
      </c>
      <c r="G358" s="128" t="str">
        <f t="shared" si="12"/>
        <v>4</v>
      </c>
      <c r="H358" s="133" t="str">
        <f>MID(F:F,9,2)</f>
        <v>4C</v>
      </c>
      <c r="I358" s="115">
        <f>VLOOKUP($H:$H,$M$5:$N$11,2,FALSE)</f>
        <v>70.82</v>
      </c>
      <c r="J358" s="115">
        <f>VLOOKUP($H:$H,$M$5:$P$11,4,FALSE)</f>
        <v>84.984</v>
      </c>
      <c r="K358" s="33"/>
      <c r="L358" s="197">
        <f t="shared" si="11"/>
        <v>76.48559999999999</v>
      </c>
      <c r="R358" s="43"/>
      <c r="S358" s="212"/>
    </row>
    <row r="359" spans="1:19" ht="15.6">
      <c r="A359" s="35"/>
      <c r="B359" s="116" t="s">
        <v>2952</v>
      </c>
      <c r="C359" s="123" t="s">
        <v>1705</v>
      </c>
      <c r="D359" s="123" t="s">
        <v>3486</v>
      </c>
      <c r="E359" s="132"/>
      <c r="F359" s="133" t="s">
        <v>1471</v>
      </c>
      <c r="G359" s="128" t="str">
        <f t="shared" si="12"/>
        <v>4</v>
      </c>
      <c r="H359" s="133" t="str">
        <f>MID(F:F,9,2)</f>
        <v>4C</v>
      </c>
      <c r="I359" s="124">
        <f>VLOOKUP($H:$H,$M$5:$N$11,2,FALSE)</f>
        <v>70.82</v>
      </c>
      <c r="J359" s="124">
        <f>VLOOKUP($H:$H,$M$5:$P$11,4,FALSE)</f>
        <v>84.984</v>
      </c>
      <c r="K359" s="33"/>
      <c r="L359" s="197">
        <f t="shared" si="11"/>
        <v>76.48559999999999</v>
      </c>
      <c r="R359" s="43"/>
      <c r="S359" s="212"/>
    </row>
    <row r="360" spans="1:19" ht="15.6">
      <c r="A360" s="35"/>
      <c r="B360" s="110" t="s">
        <v>2952</v>
      </c>
      <c r="C360" s="111" t="s">
        <v>3732</v>
      </c>
      <c r="D360" s="123" t="s">
        <v>4263</v>
      </c>
      <c r="E360" s="132"/>
      <c r="F360" s="133" t="s">
        <v>1462</v>
      </c>
      <c r="G360" s="128" t="str">
        <f>LEFT(H360,1)</f>
        <v>3</v>
      </c>
      <c r="H360" s="133" t="str">
        <f>MID(F:F,9,2)</f>
        <v>3C</v>
      </c>
      <c r="I360" s="115">
        <f>VLOOKUP($H:$H,$M$5:$N$11,2,FALSE)</f>
        <v>52.48</v>
      </c>
      <c r="J360" s="115">
        <f>VLOOKUP($H:$H,$M$5:$P$11,4,FALSE)</f>
        <v>62.981247999999994</v>
      </c>
      <c r="K360" s="33"/>
      <c r="L360" s="197">
        <f t="shared" si="11"/>
        <v>56.6831232</v>
      </c>
      <c r="R360" s="43"/>
      <c r="S360" s="212"/>
    </row>
    <row r="361" spans="1:19" ht="15.6">
      <c r="A361" s="35"/>
      <c r="B361" s="110" t="s">
        <v>2952</v>
      </c>
      <c r="C361" s="111" t="s">
        <v>316</v>
      </c>
      <c r="D361" s="123" t="s">
        <v>3569</v>
      </c>
      <c r="E361" s="132"/>
      <c r="F361" s="133" t="s">
        <v>1466</v>
      </c>
      <c r="G361" s="128" t="str">
        <f aca="true" t="shared" si="13" ref="G361:G426">LEFT(H361,1)</f>
        <v>3</v>
      </c>
      <c r="H361" s="133" t="str">
        <f>MID(F:F,9,2)</f>
        <v>3C</v>
      </c>
      <c r="I361" s="115">
        <f>VLOOKUP($H:$H,$M$5:$N$11,2,FALSE)</f>
        <v>52.48</v>
      </c>
      <c r="J361" s="115">
        <f>VLOOKUP($H:$H,$M$5:$P$11,4,FALSE)</f>
        <v>62.981247999999994</v>
      </c>
      <c r="K361" s="33"/>
      <c r="L361" s="197">
        <f t="shared" si="11"/>
        <v>56.6831232</v>
      </c>
      <c r="R361" s="43"/>
      <c r="S361" s="212"/>
    </row>
    <row r="362" spans="1:19" ht="15.6">
      <c r="A362" s="35"/>
      <c r="B362" s="110" t="s">
        <v>2952</v>
      </c>
      <c r="C362" s="111" t="s">
        <v>2954</v>
      </c>
      <c r="D362" s="123" t="s">
        <v>3569</v>
      </c>
      <c r="E362" s="132"/>
      <c r="F362" s="133" t="s">
        <v>1465</v>
      </c>
      <c r="G362" s="128" t="str">
        <f t="shared" si="13"/>
        <v>3</v>
      </c>
      <c r="H362" s="133" t="str">
        <f>MID(F:F,9,2)</f>
        <v>3C</v>
      </c>
      <c r="I362" s="115">
        <f>VLOOKUP($H:$H,$M$5:$N$11,2,FALSE)</f>
        <v>52.48</v>
      </c>
      <c r="J362" s="115">
        <f>VLOOKUP($H:$H,$M$5:$P$11,4,FALSE)</f>
        <v>62.981247999999994</v>
      </c>
      <c r="K362" s="33"/>
      <c r="L362" s="197">
        <f t="shared" si="11"/>
        <v>56.6831232</v>
      </c>
      <c r="R362" s="43"/>
      <c r="S362" s="212"/>
    </row>
    <row r="363" spans="1:19" ht="15.6">
      <c r="A363" s="35"/>
      <c r="B363" s="110" t="s">
        <v>2952</v>
      </c>
      <c r="C363" s="111" t="s">
        <v>0</v>
      </c>
      <c r="D363" s="123" t="s">
        <v>2816</v>
      </c>
      <c r="E363" s="132"/>
      <c r="F363" s="133" t="s">
        <v>1463</v>
      </c>
      <c r="G363" s="128" t="str">
        <f t="shared" si="13"/>
        <v>3</v>
      </c>
      <c r="H363" s="133" t="str">
        <f>MID(F:F,9,2)</f>
        <v>3C</v>
      </c>
      <c r="I363" s="115">
        <f>VLOOKUP($H:$H,$M$5:$N$11,2,FALSE)</f>
        <v>52.48</v>
      </c>
      <c r="J363" s="115">
        <f>VLOOKUP($H:$H,$M$5:$P$11,4,FALSE)</f>
        <v>62.981247999999994</v>
      </c>
      <c r="K363" s="33"/>
      <c r="L363" s="197">
        <f t="shared" si="11"/>
        <v>56.6831232</v>
      </c>
      <c r="R363" s="43"/>
      <c r="S363" s="212"/>
    </row>
    <row r="364" spans="1:19" ht="15.6">
      <c r="A364" s="35"/>
      <c r="B364" s="110" t="s">
        <v>2952</v>
      </c>
      <c r="C364" s="111" t="s">
        <v>2957</v>
      </c>
      <c r="D364" s="123" t="s">
        <v>815</v>
      </c>
      <c r="E364" s="132"/>
      <c r="F364" s="133" t="s">
        <v>1464</v>
      </c>
      <c r="G364" s="128" t="str">
        <f t="shared" si="13"/>
        <v>3</v>
      </c>
      <c r="H364" s="133" t="str">
        <f>MID(F:F,9,2)</f>
        <v>3C</v>
      </c>
      <c r="I364" s="115">
        <f>VLOOKUP($H:$H,$M$5:$N$11,2,FALSE)</f>
        <v>52.48</v>
      </c>
      <c r="J364" s="115">
        <f>VLOOKUP($H:$H,$M$5:$P$11,4,FALSE)</f>
        <v>62.981247999999994</v>
      </c>
      <c r="K364" s="33"/>
      <c r="L364" s="197">
        <f t="shared" si="11"/>
        <v>56.6831232</v>
      </c>
      <c r="R364" s="43"/>
      <c r="S364" s="212"/>
    </row>
    <row r="365" spans="1:19" ht="15.6">
      <c r="A365" s="35"/>
      <c r="B365" s="118" t="s">
        <v>1706</v>
      </c>
      <c r="C365" s="119" t="s">
        <v>2836</v>
      </c>
      <c r="D365" s="119" t="s">
        <v>2837</v>
      </c>
      <c r="E365" s="132"/>
      <c r="F365" s="134" t="s">
        <v>1472</v>
      </c>
      <c r="G365" s="127" t="str">
        <f t="shared" si="13"/>
        <v>4</v>
      </c>
      <c r="H365" s="134" t="str">
        <f>MID(F:F,9,2)</f>
        <v>4C</v>
      </c>
      <c r="I365" s="122">
        <f>VLOOKUP($H:$H,$M$5:$N$11,2,FALSE)</f>
        <v>70.82</v>
      </c>
      <c r="J365" s="122">
        <f>VLOOKUP($H:$H,$M$5:$P$11,4,FALSE)</f>
        <v>84.984</v>
      </c>
      <c r="K365" s="33"/>
      <c r="L365" s="197">
        <f t="shared" si="11"/>
        <v>76.48559999999999</v>
      </c>
      <c r="R365" s="43"/>
      <c r="S365" s="212"/>
    </row>
    <row r="366" spans="1:19" ht="15.6">
      <c r="A366" s="35"/>
      <c r="B366" s="110" t="s">
        <v>2844</v>
      </c>
      <c r="C366" s="111" t="s">
        <v>2845</v>
      </c>
      <c r="D366" s="123" t="s">
        <v>4209</v>
      </c>
      <c r="E366" s="132"/>
      <c r="F366" s="133" t="s">
        <v>1155</v>
      </c>
      <c r="G366" s="128" t="str">
        <f t="shared" si="13"/>
        <v>4</v>
      </c>
      <c r="H366" s="133" t="str">
        <f>MID(F:F,9,2)</f>
        <v>4C</v>
      </c>
      <c r="I366" s="115">
        <f>VLOOKUP($H:$H,$M$5:$N$11,2,FALSE)</f>
        <v>70.82</v>
      </c>
      <c r="J366" s="115">
        <f>VLOOKUP($H:$H,$M$5:$P$11,4,FALSE)</f>
        <v>84.984</v>
      </c>
      <c r="K366" s="33"/>
      <c r="L366" s="197">
        <f t="shared" si="11"/>
        <v>76.48559999999999</v>
      </c>
      <c r="R366" s="43"/>
      <c r="S366" s="212"/>
    </row>
    <row r="367" spans="1:19" ht="15.6">
      <c r="A367" s="35"/>
      <c r="B367" s="110" t="s">
        <v>2844</v>
      </c>
      <c r="C367" s="111" t="s">
        <v>1716</v>
      </c>
      <c r="D367" s="123" t="s">
        <v>4209</v>
      </c>
      <c r="E367" s="132"/>
      <c r="F367" s="133" t="s">
        <v>1475</v>
      </c>
      <c r="G367" s="128" t="str">
        <f t="shared" si="13"/>
        <v>4</v>
      </c>
      <c r="H367" s="133" t="str">
        <f>MID(F:F,9,2)</f>
        <v>4C</v>
      </c>
      <c r="I367" s="115">
        <f>VLOOKUP($H:$H,$M$5:$N$11,2,FALSE)</f>
        <v>70.82</v>
      </c>
      <c r="J367" s="115">
        <f>VLOOKUP($H:$H,$M$5:$P$11,4,FALSE)</f>
        <v>84.984</v>
      </c>
      <c r="K367" s="33"/>
      <c r="L367" s="197">
        <f t="shared" si="11"/>
        <v>76.48559999999999</v>
      </c>
      <c r="R367" s="43"/>
      <c r="S367" s="212"/>
    </row>
    <row r="368" spans="1:19" ht="15.6">
      <c r="A368" s="35"/>
      <c r="B368" s="110" t="s">
        <v>2844</v>
      </c>
      <c r="C368" s="111" t="s">
        <v>3035</v>
      </c>
      <c r="D368" s="123" t="s">
        <v>4264</v>
      </c>
      <c r="E368" s="132"/>
      <c r="F368" s="133" t="s">
        <v>1474</v>
      </c>
      <c r="G368" s="128" t="str">
        <f t="shared" si="13"/>
        <v>4</v>
      </c>
      <c r="H368" s="133" t="str">
        <f>MID(F:F,9,2)</f>
        <v>4C</v>
      </c>
      <c r="I368" s="115">
        <f>VLOOKUP($H:$H,$M$5:$N$11,2,FALSE)</f>
        <v>70.82</v>
      </c>
      <c r="J368" s="115">
        <f>VLOOKUP($H:$H,$M$5:$P$11,4,FALSE)</f>
        <v>84.984</v>
      </c>
      <c r="K368" s="33"/>
      <c r="L368" s="197">
        <f t="shared" si="11"/>
        <v>76.48559999999999</v>
      </c>
      <c r="R368" s="43"/>
      <c r="S368" s="212"/>
    </row>
    <row r="369" spans="1:19" ht="15.6">
      <c r="A369" s="35"/>
      <c r="B369" s="110" t="s">
        <v>2844</v>
      </c>
      <c r="C369" s="111" t="s">
        <v>284</v>
      </c>
      <c r="D369" s="123" t="s">
        <v>285</v>
      </c>
      <c r="E369" s="132"/>
      <c r="F369" s="133" t="s">
        <v>1217</v>
      </c>
      <c r="G369" s="128" t="str">
        <f t="shared" si="13"/>
        <v>6</v>
      </c>
      <c r="H369" s="133" t="str">
        <f>MID(F:F,9,2)</f>
        <v>6C</v>
      </c>
      <c r="I369" s="115">
        <f>VLOOKUP($H:$H,$M$5:$N$11,2,FALSE)</f>
        <v>104.15</v>
      </c>
      <c r="J369" s="115">
        <f>VLOOKUP($H:$H,$M$5:$P$11,4,FALSE)</f>
        <v>124.98</v>
      </c>
      <c r="K369" s="33"/>
      <c r="L369" s="197">
        <f t="shared" si="11"/>
        <v>112.482</v>
      </c>
      <c r="R369" s="43"/>
      <c r="S369" s="212"/>
    </row>
    <row r="370" spans="1:19" ht="15.6">
      <c r="A370" s="35"/>
      <c r="B370" s="110" t="s">
        <v>2844</v>
      </c>
      <c r="C370" s="111" t="s">
        <v>1714</v>
      </c>
      <c r="D370" s="123"/>
      <c r="E370" s="132"/>
      <c r="F370" s="133" t="s">
        <v>1154</v>
      </c>
      <c r="G370" s="128" t="str">
        <f t="shared" si="13"/>
        <v>4</v>
      </c>
      <c r="H370" s="133" t="str">
        <f>MID(F:F,9,2)</f>
        <v>4C</v>
      </c>
      <c r="I370" s="115">
        <f>VLOOKUP($H:$H,$M$5:$N$11,2,FALSE)</f>
        <v>70.82</v>
      </c>
      <c r="J370" s="115">
        <f>VLOOKUP($H:$H,$M$5:$P$11,4,FALSE)</f>
        <v>84.984</v>
      </c>
      <c r="K370" s="33"/>
      <c r="L370" s="197">
        <f t="shared" si="11"/>
        <v>76.48559999999999</v>
      </c>
      <c r="R370" s="43"/>
      <c r="S370" s="212"/>
    </row>
    <row r="371" spans="1:19" ht="15.6">
      <c r="A371" s="35"/>
      <c r="B371" s="110" t="s">
        <v>2844</v>
      </c>
      <c r="C371" s="111" t="s">
        <v>2799</v>
      </c>
      <c r="D371" s="123" t="s">
        <v>799</v>
      </c>
      <c r="E371" s="132"/>
      <c r="F371" s="133" t="s">
        <v>1156</v>
      </c>
      <c r="G371" s="128" t="str">
        <f t="shared" si="13"/>
        <v>4</v>
      </c>
      <c r="H371" s="133" t="str">
        <f>MID(F:F,9,2)</f>
        <v>4C</v>
      </c>
      <c r="I371" s="115">
        <f>VLOOKUP($H:$H,$M$5:$N$11,2,FALSE)</f>
        <v>70.82</v>
      </c>
      <c r="J371" s="115">
        <f>VLOOKUP($H:$H,$M$5:$P$11,4,FALSE)</f>
        <v>84.984</v>
      </c>
      <c r="K371" s="33"/>
      <c r="L371" s="197">
        <f t="shared" si="11"/>
        <v>76.48559999999999</v>
      </c>
      <c r="R371" s="43"/>
      <c r="S371" s="212"/>
    </row>
    <row r="372" spans="1:19" ht="15.6">
      <c r="A372" s="35"/>
      <c r="B372" s="110" t="s">
        <v>2844</v>
      </c>
      <c r="C372" s="111" t="s">
        <v>287</v>
      </c>
      <c r="D372" s="123" t="s">
        <v>6</v>
      </c>
      <c r="E372" s="132"/>
      <c r="F372" s="133" t="s">
        <v>1476</v>
      </c>
      <c r="G372" s="128" t="str">
        <f t="shared" si="13"/>
        <v>4</v>
      </c>
      <c r="H372" s="133" t="str">
        <f>MID(F:F,9,2)</f>
        <v>4C</v>
      </c>
      <c r="I372" s="115">
        <f>VLOOKUP($H:$H,$M$5:$N$11,2,FALSE)</f>
        <v>70.82</v>
      </c>
      <c r="J372" s="115">
        <f>VLOOKUP($H:$H,$M$5:$P$11,4,FALSE)</f>
        <v>84.984</v>
      </c>
      <c r="K372" s="33"/>
      <c r="L372" s="197">
        <f t="shared" si="11"/>
        <v>76.48559999999999</v>
      </c>
      <c r="R372" s="43"/>
      <c r="S372" s="212"/>
    </row>
    <row r="373" spans="1:19" ht="15.6">
      <c r="A373" s="35"/>
      <c r="B373" s="110" t="s">
        <v>2844</v>
      </c>
      <c r="C373" s="111" t="s">
        <v>12</v>
      </c>
      <c r="D373" s="123" t="s">
        <v>2742</v>
      </c>
      <c r="E373" s="132"/>
      <c r="F373" s="133" t="s">
        <v>1479</v>
      </c>
      <c r="G373" s="128" t="str">
        <f t="shared" si="13"/>
        <v>4</v>
      </c>
      <c r="H373" s="133" t="str">
        <f>MID(F:F,9,2)</f>
        <v>4C</v>
      </c>
      <c r="I373" s="115">
        <f>VLOOKUP($H:$H,$M$5:$N$11,2,FALSE)</f>
        <v>70.82</v>
      </c>
      <c r="J373" s="115">
        <f>VLOOKUP($H:$H,$M$5:$P$11,4,FALSE)</f>
        <v>84.984</v>
      </c>
      <c r="K373" s="33"/>
      <c r="L373" s="197">
        <f t="shared" si="11"/>
        <v>76.48559999999999</v>
      </c>
      <c r="R373" s="43"/>
      <c r="S373" s="212"/>
    </row>
    <row r="374" spans="1:19" ht="15.6">
      <c r="A374" s="35"/>
      <c r="B374" s="110" t="s">
        <v>2844</v>
      </c>
      <c r="C374" s="111" t="s">
        <v>2795</v>
      </c>
      <c r="D374" s="123" t="s">
        <v>3057</v>
      </c>
      <c r="E374" s="132"/>
      <c r="F374" s="133" t="s">
        <v>193</v>
      </c>
      <c r="G374" s="128" t="str">
        <f t="shared" si="13"/>
        <v>6</v>
      </c>
      <c r="H374" s="133" t="str">
        <f>MID(F:F,9,2)</f>
        <v>6C</v>
      </c>
      <c r="I374" s="115">
        <f>VLOOKUP($H:$H,$M$5:$N$11,2,FALSE)</f>
        <v>104.15</v>
      </c>
      <c r="J374" s="115">
        <f>VLOOKUP($H:$H,$M$5:$P$11,4,FALSE)</f>
        <v>124.98</v>
      </c>
      <c r="K374" s="33"/>
      <c r="L374" s="197">
        <f t="shared" si="11"/>
        <v>112.482</v>
      </c>
      <c r="R374" s="43"/>
      <c r="S374" s="212"/>
    </row>
    <row r="375" spans="1:19" ht="15.6">
      <c r="A375" s="35"/>
      <c r="B375" s="110" t="s">
        <v>2844</v>
      </c>
      <c r="C375" s="111" t="s">
        <v>2793</v>
      </c>
      <c r="D375" s="123" t="s">
        <v>4015</v>
      </c>
      <c r="E375" s="132"/>
      <c r="F375" s="133" t="s">
        <v>1480</v>
      </c>
      <c r="G375" s="128" t="str">
        <f t="shared" si="13"/>
        <v>4</v>
      </c>
      <c r="H375" s="133" t="str">
        <f>MID(F:F,9,2)</f>
        <v>4C</v>
      </c>
      <c r="I375" s="115">
        <f>VLOOKUP($H:$H,$M$5:$N$11,2,FALSE)</f>
        <v>70.82</v>
      </c>
      <c r="J375" s="115">
        <f>VLOOKUP($H:$H,$M$5:$P$11,4,FALSE)</f>
        <v>84.984</v>
      </c>
      <c r="K375" s="33"/>
      <c r="L375" s="197">
        <f t="shared" si="11"/>
        <v>76.48559999999999</v>
      </c>
      <c r="R375" s="43"/>
      <c r="S375" s="212"/>
    </row>
    <row r="376" spans="1:19" ht="15.6">
      <c r="A376" s="35"/>
      <c r="B376" s="110" t="s">
        <v>2844</v>
      </c>
      <c r="C376" s="111" t="s">
        <v>10</v>
      </c>
      <c r="D376" s="123" t="s">
        <v>3788</v>
      </c>
      <c r="E376" s="132"/>
      <c r="F376" s="133" t="s">
        <v>1478</v>
      </c>
      <c r="G376" s="128" t="str">
        <f t="shared" si="13"/>
        <v>4</v>
      </c>
      <c r="H376" s="133" t="str">
        <f>MID(F:F,9,2)</f>
        <v>4C</v>
      </c>
      <c r="I376" s="115">
        <f>VLOOKUP($H:$H,$M$5:$N$11,2,FALSE)</f>
        <v>70.82</v>
      </c>
      <c r="J376" s="115">
        <f>VLOOKUP($H:$H,$M$5:$P$11,4,FALSE)</f>
        <v>84.984</v>
      </c>
      <c r="K376" s="33"/>
      <c r="L376" s="197">
        <f t="shared" si="11"/>
        <v>76.48559999999999</v>
      </c>
      <c r="R376" s="43"/>
      <c r="S376" s="212"/>
    </row>
    <row r="377" spans="1:19" ht="15.6">
      <c r="A377" s="35"/>
      <c r="B377" s="110" t="s">
        <v>2844</v>
      </c>
      <c r="C377" s="111" t="s">
        <v>8</v>
      </c>
      <c r="D377" s="123" t="s">
        <v>4265</v>
      </c>
      <c r="E377" s="132"/>
      <c r="F377" s="133" t="s">
        <v>1477</v>
      </c>
      <c r="G377" s="128" t="str">
        <f t="shared" si="13"/>
        <v>4</v>
      </c>
      <c r="H377" s="133" t="str">
        <f>MID(F:F,9,2)</f>
        <v>4C</v>
      </c>
      <c r="I377" s="115">
        <f>VLOOKUP($H:$H,$M$5:$N$11,2,FALSE)</f>
        <v>70.82</v>
      </c>
      <c r="J377" s="115">
        <f>VLOOKUP($H:$H,$M$5:$P$11,4,FALSE)</f>
        <v>84.984</v>
      </c>
      <c r="K377" s="33"/>
      <c r="L377" s="197">
        <f t="shared" si="11"/>
        <v>76.48559999999999</v>
      </c>
      <c r="R377" s="43"/>
      <c r="S377" s="212"/>
    </row>
    <row r="378" spans="1:19" ht="15.6">
      <c r="A378" s="35"/>
      <c r="B378" s="110" t="s">
        <v>2844</v>
      </c>
      <c r="C378" s="111" t="s">
        <v>1710</v>
      </c>
      <c r="D378" s="123" t="s">
        <v>1711</v>
      </c>
      <c r="E378" s="132"/>
      <c r="F378" s="133" t="s">
        <v>1473</v>
      </c>
      <c r="G378" s="128" t="str">
        <f t="shared" si="13"/>
        <v>3</v>
      </c>
      <c r="H378" s="133" t="str">
        <f>MID(F:F,9,2)</f>
        <v>3C</v>
      </c>
      <c r="I378" s="115">
        <f>VLOOKUP($H:$H,$M$5:$N$11,2,FALSE)</f>
        <v>52.48</v>
      </c>
      <c r="J378" s="115">
        <f>VLOOKUP($H:$H,$M$5:$P$11,4,FALSE)</f>
        <v>62.981247999999994</v>
      </c>
      <c r="K378" s="33"/>
      <c r="L378" s="197">
        <f t="shared" si="11"/>
        <v>56.6831232</v>
      </c>
      <c r="R378" s="43"/>
      <c r="S378" s="212"/>
    </row>
    <row r="379" spans="1:19" ht="15.6">
      <c r="A379" s="35"/>
      <c r="B379" s="110" t="s">
        <v>3002</v>
      </c>
      <c r="C379" s="111" t="s">
        <v>436</v>
      </c>
      <c r="D379" s="123" t="s">
        <v>639</v>
      </c>
      <c r="E379" s="132"/>
      <c r="F379" s="133" t="s">
        <v>4304</v>
      </c>
      <c r="G379" s="128" t="str">
        <f t="shared" si="13"/>
        <v>4</v>
      </c>
      <c r="H379" s="133" t="str">
        <f>MID(F:F,9,2)</f>
        <v>4C</v>
      </c>
      <c r="I379" s="115">
        <f>VLOOKUP($H:$H,$M$5:$N$11,2,FALSE)</f>
        <v>70.82</v>
      </c>
      <c r="J379" s="115">
        <f>VLOOKUP($H:$H,$M$5:$P$11,4,FALSE)</f>
        <v>84.984</v>
      </c>
      <c r="K379" s="33"/>
      <c r="L379" s="197">
        <f t="shared" si="11"/>
        <v>76.48559999999999</v>
      </c>
      <c r="R379" s="43"/>
      <c r="S379" s="212"/>
    </row>
    <row r="380" spans="1:19" ht="15.6">
      <c r="A380" s="35"/>
      <c r="B380" s="116" t="s">
        <v>3002</v>
      </c>
      <c r="C380" s="123" t="s">
        <v>3907</v>
      </c>
      <c r="D380" s="123" t="s">
        <v>3908</v>
      </c>
      <c r="E380" s="132"/>
      <c r="F380" s="133" t="s">
        <v>3910</v>
      </c>
      <c r="G380" s="128" t="str">
        <f t="shared" si="13"/>
        <v>4</v>
      </c>
      <c r="H380" s="133" t="str">
        <f>MID(F:F,9,2)</f>
        <v>4C</v>
      </c>
      <c r="I380" s="124">
        <f>VLOOKUP($H:$H,$M$5:$N$11,2,FALSE)</f>
        <v>70.82</v>
      </c>
      <c r="J380" s="124">
        <f>VLOOKUP($H:$H,$M$5:$P$11,4,FALSE)</f>
        <v>84.984</v>
      </c>
      <c r="K380" s="33"/>
      <c r="L380" s="197">
        <f t="shared" si="11"/>
        <v>76.48559999999999</v>
      </c>
      <c r="R380" s="43"/>
      <c r="S380" s="212"/>
    </row>
    <row r="381" spans="1:19" ht="15.6">
      <c r="A381" s="35"/>
      <c r="B381" s="116" t="s">
        <v>3002</v>
      </c>
      <c r="C381" s="111" t="s">
        <v>3003</v>
      </c>
      <c r="D381" s="123" t="s">
        <v>3004</v>
      </c>
      <c r="E381" s="132"/>
      <c r="F381" s="133" t="s">
        <v>1501</v>
      </c>
      <c r="G381" s="128" t="str">
        <f t="shared" si="13"/>
        <v>6</v>
      </c>
      <c r="H381" s="133" t="str">
        <f>MID(F:F,9,2)</f>
        <v>6C</v>
      </c>
      <c r="I381" s="115">
        <f>VLOOKUP($H:$H,$M$5:$N$11,2,FALSE)</f>
        <v>104.15</v>
      </c>
      <c r="J381" s="115">
        <f>VLOOKUP($H:$H,$M$5:$P$11,4,FALSE)</f>
        <v>124.98</v>
      </c>
      <c r="K381" s="33"/>
      <c r="L381" s="197">
        <f t="shared" si="11"/>
        <v>112.482</v>
      </c>
      <c r="R381" s="43"/>
      <c r="S381" s="212"/>
    </row>
    <row r="382" spans="1:19" ht="15.6">
      <c r="A382" s="35"/>
      <c r="B382" s="116" t="s">
        <v>457</v>
      </c>
      <c r="C382" s="123" t="s">
        <v>466</v>
      </c>
      <c r="D382" s="123" t="s">
        <v>531</v>
      </c>
      <c r="E382" s="132"/>
      <c r="F382" s="133" t="s">
        <v>1483</v>
      </c>
      <c r="G382" s="128" t="str">
        <f t="shared" si="13"/>
        <v>4</v>
      </c>
      <c r="H382" s="133" t="str">
        <f>MID(F:F,9,2)</f>
        <v>4C</v>
      </c>
      <c r="I382" s="124">
        <f>VLOOKUP($H:$H,$M$5:$N$11,2,FALSE)</f>
        <v>70.82</v>
      </c>
      <c r="J382" s="124">
        <f>VLOOKUP($H:$H,$M$5:$P$11,4,FALSE)</f>
        <v>84.984</v>
      </c>
      <c r="K382" s="33"/>
      <c r="L382" s="197">
        <f t="shared" si="11"/>
        <v>76.48559999999999</v>
      </c>
      <c r="R382" s="43"/>
      <c r="S382" s="212"/>
    </row>
    <row r="383" spans="1:19" ht="15.6">
      <c r="A383" s="35"/>
      <c r="B383" s="118" t="s">
        <v>457</v>
      </c>
      <c r="C383" s="119" t="s">
        <v>473</v>
      </c>
      <c r="D383" s="119" t="s">
        <v>2992</v>
      </c>
      <c r="E383" s="132"/>
      <c r="F383" s="134" t="s">
        <v>1484</v>
      </c>
      <c r="G383" s="127" t="str">
        <f t="shared" si="13"/>
        <v>4</v>
      </c>
      <c r="H383" s="134" t="str">
        <f>MID(F:F,9,2)</f>
        <v>4C</v>
      </c>
      <c r="I383" s="122">
        <f>VLOOKUP($H:$H,$M$5:$N$11,2,FALSE)</f>
        <v>70.82</v>
      </c>
      <c r="J383" s="122">
        <f>VLOOKUP($H:$H,$M$5:$P$11,4,FALSE)</f>
        <v>84.984</v>
      </c>
      <c r="K383" s="33"/>
      <c r="L383" s="197">
        <f t="shared" si="11"/>
        <v>76.48559999999999</v>
      </c>
      <c r="R383" s="43"/>
      <c r="S383" s="212"/>
    </row>
    <row r="384" spans="1:19" ht="15.6">
      <c r="A384" s="35"/>
      <c r="B384" s="118" t="s">
        <v>457</v>
      </c>
      <c r="C384" s="119" t="s">
        <v>533</v>
      </c>
      <c r="D384" s="119" t="s">
        <v>534</v>
      </c>
      <c r="E384" s="132"/>
      <c r="F384" s="134" t="s">
        <v>1485</v>
      </c>
      <c r="G384" s="127" t="str">
        <f t="shared" si="13"/>
        <v>4</v>
      </c>
      <c r="H384" s="134" t="str">
        <f>MID(F:F,9,2)</f>
        <v>4C</v>
      </c>
      <c r="I384" s="122">
        <f>VLOOKUP($H:$H,$M$5:$N$11,2,FALSE)</f>
        <v>70.82</v>
      </c>
      <c r="J384" s="122">
        <f>VLOOKUP($H:$H,$M$5:$P$11,4,FALSE)</f>
        <v>84.984</v>
      </c>
      <c r="K384" s="33"/>
      <c r="L384" s="197">
        <f t="shared" si="11"/>
        <v>76.48559999999999</v>
      </c>
      <c r="R384" s="43"/>
      <c r="S384" s="212"/>
    </row>
    <row r="385" spans="1:19" ht="15.6">
      <c r="A385" s="35"/>
      <c r="B385" s="110" t="s">
        <v>457</v>
      </c>
      <c r="C385" s="111" t="s">
        <v>2803</v>
      </c>
      <c r="D385" s="123" t="s">
        <v>4152</v>
      </c>
      <c r="E385" s="132"/>
      <c r="F385" s="156" t="s">
        <v>1244</v>
      </c>
      <c r="G385" s="133" t="str">
        <f t="shared" si="13"/>
        <v>4</v>
      </c>
      <c r="H385" s="133" t="str">
        <f>MID(F:F,9,2)</f>
        <v>4C</v>
      </c>
      <c r="I385" s="115">
        <f>VLOOKUP($H:$H,$M$5:$N$11,2,FALSE)</f>
        <v>70.82</v>
      </c>
      <c r="J385" s="115">
        <f>VLOOKUP($H:$H,$M$5:$P$11,4,FALSE)</f>
        <v>84.984</v>
      </c>
      <c r="K385" s="33"/>
      <c r="L385" s="197">
        <f t="shared" si="11"/>
        <v>76.48559999999999</v>
      </c>
      <c r="R385" s="43"/>
      <c r="S385" s="212"/>
    </row>
    <row r="386" spans="1:19" ht="15.6">
      <c r="A386" s="35"/>
      <c r="B386" s="118" t="s">
        <v>457</v>
      </c>
      <c r="C386" s="119" t="s">
        <v>4666</v>
      </c>
      <c r="D386" s="120" t="s">
        <v>2781</v>
      </c>
      <c r="E386" s="126"/>
      <c r="F386" s="121" t="s">
        <v>1264</v>
      </c>
      <c r="G386" s="134" t="str">
        <f t="shared" si="13"/>
        <v>4</v>
      </c>
      <c r="H386" s="134" t="str">
        <f>MID(F:F,9,2)</f>
        <v>4C</v>
      </c>
      <c r="I386" s="122">
        <v>83.32</v>
      </c>
      <c r="J386" s="122">
        <v>99.98</v>
      </c>
      <c r="K386" s="33"/>
      <c r="L386" s="197">
        <f t="shared" si="11"/>
        <v>89.982</v>
      </c>
      <c r="R386" s="43"/>
      <c r="S386" s="212"/>
    </row>
    <row r="387" spans="1:19" ht="15.6">
      <c r="A387" s="35"/>
      <c r="B387" s="118" t="s">
        <v>457</v>
      </c>
      <c r="C387" s="119" t="s">
        <v>4667</v>
      </c>
      <c r="D387" s="120" t="s">
        <v>4479</v>
      </c>
      <c r="E387" s="126"/>
      <c r="F387" s="121" t="s">
        <v>1264</v>
      </c>
      <c r="G387" s="134" t="str">
        <f t="shared" si="13"/>
        <v>4</v>
      </c>
      <c r="H387" s="134" t="str">
        <f>MID(F:F,9,2)</f>
        <v>4C</v>
      </c>
      <c r="I387" s="122">
        <v>83.32</v>
      </c>
      <c r="J387" s="122">
        <v>99.98</v>
      </c>
      <c r="K387" s="33"/>
      <c r="L387" s="197">
        <f t="shared" si="11"/>
        <v>89.982</v>
      </c>
      <c r="R387" s="43"/>
      <c r="S387" s="212"/>
    </row>
    <row r="388" spans="1:19" ht="15.6">
      <c r="A388" s="35"/>
      <c r="B388" s="118" t="s">
        <v>457</v>
      </c>
      <c r="C388" s="119" t="s">
        <v>4682</v>
      </c>
      <c r="D388" s="120" t="s">
        <v>4416</v>
      </c>
      <c r="E388" s="126"/>
      <c r="F388" s="121" t="s">
        <v>4683</v>
      </c>
      <c r="G388" s="134">
        <v>4</v>
      </c>
      <c r="H388" s="134" t="str">
        <f>MID(F:F,9,2)</f>
        <v>4C</v>
      </c>
      <c r="I388" s="122">
        <v>83.32</v>
      </c>
      <c r="J388" s="122">
        <v>99.98</v>
      </c>
      <c r="K388" s="33"/>
      <c r="L388" s="197">
        <f t="shared" si="11"/>
        <v>89.982</v>
      </c>
      <c r="R388" s="43"/>
      <c r="S388" s="212"/>
    </row>
    <row r="389" spans="1:19" ht="15.6">
      <c r="A389" s="35"/>
      <c r="B389" s="116" t="s">
        <v>457</v>
      </c>
      <c r="C389" s="123" t="s">
        <v>4685</v>
      </c>
      <c r="D389" s="112" t="s">
        <v>4656</v>
      </c>
      <c r="E389" s="126"/>
      <c r="F389" s="117" t="s">
        <v>4684</v>
      </c>
      <c r="G389" s="133">
        <v>4</v>
      </c>
      <c r="H389" s="133" t="str">
        <f>MID(F:F,9,2)</f>
        <v>4C</v>
      </c>
      <c r="I389" s="124">
        <v>83.32</v>
      </c>
      <c r="J389" s="124">
        <v>99.98</v>
      </c>
      <c r="K389" s="33"/>
      <c r="L389" s="197">
        <f aca="true" t="shared" si="14" ref="L389:L452">J389*0.9</f>
        <v>89.982</v>
      </c>
      <c r="R389" s="43"/>
      <c r="S389" s="212"/>
    </row>
    <row r="390" spans="1:19" ht="15.6">
      <c r="A390" s="35"/>
      <c r="B390" s="110" t="s">
        <v>457</v>
      </c>
      <c r="C390" s="111" t="s">
        <v>458</v>
      </c>
      <c r="D390" s="154" t="s">
        <v>3341</v>
      </c>
      <c r="E390" s="126"/>
      <c r="F390" s="155" t="s">
        <v>1481</v>
      </c>
      <c r="G390" s="128" t="str">
        <f t="shared" si="13"/>
        <v>4</v>
      </c>
      <c r="H390" s="133" t="str">
        <f>MID(F:F,9,2)</f>
        <v>4C</v>
      </c>
      <c r="I390" s="115">
        <f>VLOOKUP($H:$H,$M$5:$N$11,2,FALSE)</f>
        <v>70.82</v>
      </c>
      <c r="J390" s="115">
        <f>VLOOKUP($H:$H,$M$5:$P$11,4,FALSE)</f>
        <v>84.984</v>
      </c>
      <c r="K390" s="33"/>
      <c r="L390" s="197">
        <f t="shared" si="14"/>
        <v>76.48559999999999</v>
      </c>
      <c r="R390" s="43"/>
      <c r="S390" s="212"/>
    </row>
    <row r="391" spans="1:19" ht="15.6">
      <c r="A391" s="35"/>
      <c r="B391" s="110" t="s">
        <v>457</v>
      </c>
      <c r="C391" s="111" t="s">
        <v>463</v>
      </c>
      <c r="D391" s="123" t="s">
        <v>3734</v>
      </c>
      <c r="E391" s="132"/>
      <c r="F391" s="133" t="s">
        <v>1245</v>
      </c>
      <c r="G391" s="128" t="str">
        <f t="shared" si="13"/>
        <v>4</v>
      </c>
      <c r="H391" s="133" t="str">
        <f>MID(F:F,9,2)</f>
        <v>4C</v>
      </c>
      <c r="I391" s="115">
        <f>VLOOKUP($H:$H,$M$5:$N$11,2,FALSE)</f>
        <v>70.82</v>
      </c>
      <c r="J391" s="115">
        <f>VLOOKUP($H:$H,$M$5:$P$11,4,FALSE)</f>
        <v>84.984</v>
      </c>
      <c r="K391" s="33"/>
      <c r="L391" s="197">
        <f t="shared" si="14"/>
        <v>76.48559999999999</v>
      </c>
      <c r="R391" s="43"/>
      <c r="S391" s="212"/>
    </row>
    <row r="392" spans="1:19" ht="15.6">
      <c r="A392" s="35"/>
      <c r="B392" s="118" t="s">
        <v>457</v>
      </c>
      <c r="C392" s="119" t="s">
        <v>845</v>
      </c>
      <c r="D392" s="119" t="s">
        <v>461</v>
      </c>
      <c r="E392" s="132"/>
      <c r="F392" s="134" t="s">
        <v>1482</v>
      </c>
      <c r="G392" s="127" t="str">
        <f t="shared" si="13"/>
        <v>4</v>
      </c>
      <c r="H392" s="134" t="str">
        <f>MID(F:F,9,2)</f>
        <v>4C</v>
      </c>
      <c r="I392" s="122">
        <f>VLOOKUP($H:$H,$M$5:$N$11,2,FALSE)</f>
        <v>70.82</v>
      </c>
      <c r="J392" s="122">
        <f>VLOOKUP($H:$H,$M$5:$P$11,4,FALSE)</f>
        <v>84.984</v>
      </c>
      <c r="K392" s="33"/>
      <c r="L392" s="197">
        <f t="shared" si="14"/>
        <v>76.48559999999999</v>
      </c>
      <c r="R392" s="43"/>
      <c r="S392" s="212"/>
    </row>
    <row r="393" spans="1:19" ht="15.6">
      <c r="A393" s="35"/>
      <c r="B393" s="116" t="s">
        <v>448</v>
      </c>
      <c r="C393" s="123" t="s">
        <v>4362</v>
      </c>
      <c r="D393" s="123" t="s">
        <v>403</v>
      </c>
      <c r="E393" s="132"/>
      <c r="F393" s="133" t="s">
        <v>4388</v>
      </c>
      <c r="G393" s="128" t="str">
        <f t="shared" si="13"/>
        <v>6</v>
      </c>
      <c r="H393" s="133" t="str">
        <f>MID(F:F,9,2)</f>
        <v>6C</v>
      </c>
      <c r="I393" s="124">
        <f>VLOOKUP($H:$H,$M$5:$N$11,2,FALSE)</f>
        <v>104.15</v>
      </c>
      <c r="J393" s="124">
        <f>VLOOKUP($H:$H,$M$5:$P$11,4,FALSE)</f>
        <v>124.98</v>
      </c>
      <c r="K393" s="33"/>
      <c r="L393" s="197">
        <f t="shared" si="14"/>
        <v>112.482</v>
      </c>
      <c r="R393" s="43"/>
      <c r="S393" s="212"/>
    </row>
    <row r="394" spans="1:19" ht="15.6">
      <c r="A394" s="35"/>
      <c r="B394" s="116" t="s">
        <v>448</v>
      </c>
      <c r="C394" s="123" t="s">
        <v>4389</v>
      </c>
      <c r="D394" s="123" t="s">
        <v>4390</v>
      </c>
      <c r="E394" s="132"/>
      <c r="F394" s="133" t="s">
        <v>4391</v>
      </c>
      <c r="G394" s="128" t="str">
        <f t="shared" si="13"/>
        <v>4</v>
      </c>
      <c r="H394" s="133" t="str">
        <f>MID(F:F,9,2)</f>
        <v>4C</v>
      </c>
      <c r="I394" s="124">
        <f>VLOOKUP($H:$H,$M$5:$N$11,2,FALSE)</f>
        <v>70.82</v>
      </c>
      <c r="J394" s="124">
        <f>VLOOKUP($H:$H,$M$5:$P$11,4,FALSE)</f>
        <v>84.984</v>
      </c>
      <c r="K394" s="33"/>
      <c r="L394" s="197">
        <f t="shared" si="14"/>
        <v>76.48559999999999</v>
      </c>
      <c r="R394" s="43"/>
      <c r="S394" s="212"/>
    </row>
    <row r="395" spans="1:19" ht="15.6">
      <c r="A395" s="35"/>
      <c r="B395" s="118" t="s">
        <v>448</v>
      </c>
      <c r="C395" s="119" t="s">
        <v>4445</v>
      </c>
      <c r="D395" s="119" t="s">
        <v>4446</v>
      </c>
      <c r="E395" s="132"/>
      <c r="F395" s="134" t="s">
        <v>4447</v>
      </c>
      <c r="G395" s="127" t="str">
        <f t="shared" si="13"/>
        <v>4</v>
      </c>
      <c r="H395" s="134" t="str">
        <f>MID(F:F,9,2)</f>
        <v>4C</v>
      </c>
      <c r="I395" s="122">
        <f>VLOOKUP($H:$H,$M$5:$N$11,2,FALSE)</f>
        <v>70.82</v>
      </c>
      <c r="J395" s="122">
        <f>VLOOKUP($H:$H,$M$5:$P$11,4,FALSE)</f>
        <v>84.984</v>
      </c>
      <c r="K395" s="33"/>
      <c r="L395" s="197">
        <f t="shared" si="14"/>
        <v>76.48559999999999</v>
      </c>
      <c r="R395" s="43"/>
      <c r="S395" s="212"/>
    </row>
    <row r="396" spans="1:88" s="3" customFormat="1" ht="15.6">
      <c r="A396" s="35"/>
      <c r="B396" s="110" t="s">
        <v>2851</v>
      </c>
      <c r="C396" s="111" t="s">
        <v>2939</v>
      </c>
      <c r="D396" s="123" t="s">
        <v>3479</v>
      </c>
      <c r="E396" s="132"/>
      <c r="F396" s="133" t="s">
        <v>1486</v>
      </c>
      <c r="G396" s="128" t="str">
        <f t="shared" si="13"/>
        <v>4</v>
      </c>
      <c r="H396" s="133" t="str">
        <f>MID(F:F,9,2)</f>
        <v>4C</v>
      </c>
      <c r="I396" s="115">
        <f>VLOOKUP($H:$H,$M$5:$N$11,2,FALSE)</f>
        <v>70.82</v>
      </c>
      <c r="J396" s="115">
        <f>VLOOKUP($H:$H,$M$5:$P$11,4,FALSE)</f>
        <v>84.984</v>
      </c>
      <c r="K396" s="33"/>
      <c r="L396" s="197">
        <f t="shared" si="14"/>
        <v>76.48559999999999</v>
      </c>
      <c r="M396" s="186"/>
      <c r="N396" s="186"/>
      <c r="O396" s="186"/>
      <c r="P396" s="187"/>
      <c r="Q396" s="213"/>
      <c r="R396" s="43"/>
      <c r="S396" s="212"/>
      <c r="T396" s="213"/>
      <c r="U396" s="213"/>
      <c r="V396" s="213"/>
      <c r="W396" s="213"/>
      <c r="X396" s="213"/>
      <c r="Y396" s="213"/>
      <c r="Z396" s="213"/>
      <c r="AA396" s="213"/>
      <c r="AB396" s="213"/>
      <c r="AC396" s="213"/>
      <c r="AD396" s="213"/>
      <c r="AE396" s="213"/>
      <c r="AF396" s="213"/>
      <c r="AG396" s="213"/>
      <c r="AH396" s="213"/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3"/>
      <c r="AV396" s="213"/>
      <c r="AW396" s="213"/>
      <c r="AX396" s="213"/>
      <c r="AY396" s="213"/>
      <c r="AZ396" s="213"/>
      <c r="BA396" s="213"/>
      <c r="BB396" s="213"/>
      <c r="BC396" s="213"/>
      <c r="BD396" s="213"/>
      <c r="BE396" s="213"/>
      <c r="BF396" s="213"/>
      <c r="BG396" s="213"/>
      <c r="BH396" s="213"/>
      <c r="BI396" s="213"/>
      <c r="BJ396" s="213"/>
      <c r="BK396" s="213"/>
      <c r="BL396" s="213"/>
      <c r="BM396" s="213"/>
      <c r="BN396" s="213"/>
      <c r="BO396" s="213"/>
      <c r="BP396" s="213"/>
      <c r="BQ396" s="213"/>
      <c r="BR396" s="213"/>
      <c r="BS396" s="213"/>
      <c r="BT396" s="213"/>
      <c r="BU396" s="213"/>
      <c r="BV396" s="213"/>
      <c r="BW396" s="213"/>
      <c r="BX396" s="213"/>
      <c r="BY396" s="213"/>
      <c r="BZ396" s="213"/>
      <c r="CA396" s="213"/>
      <c r="CB396" s="213"/>
      <c r="CC396" s="213"/>
      <c r="CD396" s="213"/>
      <c r="CE396" s="213"/>
      <c r="CF396" s="213"/>
      <c r="CG396" s="213"/>
      <c r="CH396" s="213"/>
      <c r="CI396" s="213"/>
      <c r="CJ396" s="213"/>
    </row>
    <row r="397" spans="1:19" ht="15.6">
      <c r="A397" s="35"/>
      <c r="B397" s="110" t="s">
        <v>2851</v>
      </c>
      <c r="C397" s="111" t="s">
        <v>2901</v>
      </c>
      <c r="D397" s="123" t="s">
        <v>4210</v>
      </c>
      <c r="E397" s="132"/>
      <c r="F397" s="133" t="s">
        <v>1157</v>
      </c>
      <c r="G397" s="128" t="str">
        <f t="shared" si="13"/>
        <v>4</v>
      </c>
      <c r="H397" s="133" t="str">
        <f>MID(F:F,9,2)</f>
        <v>4C</v>
      </c>
      <c r="I397" s="115">
        <f>VLOOKUP($H:$H,$M$5:$N$11,2,FALSE)</f>
        <v>70.82</v>
      </c>
      <c r="J397" s="115">
        <f>VLOOKUP($H:$H,$M$5:$P$11,4,FALSE)</f>
        <v>84.984</v>
      </c>
      <c r="K397" s="33"/>
      <c r="L397" s="197">
        <f t="shared" si="14"/>
        <v>76.48559999999999</v>
      </c>
      <c r="R397" s="43"/>
      <c r="S397" s="212"/>
    </row>
    <row r="398" spans="1:19" ht="15.6">
      <c r="A398" s="35"/>
      <c r="B398" s="110" t="s">
        <v>2851</v>
      </c>
      <c r="C398" s="111" t="s">
        <v>494</v>
      </c>
      <c r="D398" s="123" t="s">
        <v>4266</v>
      </c>
      <c r="E398" s="132"/>
      <c r="F398" s="133" t="s">
        <v>195</v>
      </c>
      <c r="G398" s="128" t="str">
        <f t="shared" si="13"/>
        <v>4</v>
      </c>
      <c r="H398" s="133" t="str">
        <f>MID(F:F,9,2)</f>
        <v>4C</v>
      </c>
      <c r="I398" s="115">
        <f>VLOOKUP($H:$H,$M$5:$N$11,2,FALSE)</f>
        <v>70.82</v>
      </c>
      <c r="J398" s="115">
        <f>VLOOKUP($H:$H,$M$5:$P$11,4,FALSE)</f>
        <v>84.984</v>
      </c>
      <c r="K398" s="33"/>
      <c r="L398" s="197">
        <f t="shared" si="14"/>
        <v>76.48559999999999</v>
      </c>
      <c r="R398" s="43"/>
      <c r="S398" s="212"/>
    </row>
    <row r="399" spans="1:19" ht="15.6">
      <c r="A399" s="35"/>
      <c r="B399" s="110" t="s">
        <v>2851</v>
      </c>
      <c r="C399" s="111" t="s">
        <v>2852</v>
      </c>
      <c r="D399" s="123" t="s">
        <v>4016</v>
      </c>
      <c r="E399" s="132"/>
      <c r="F399" s="133" t="s">
        <v>196</v>
      </c>
      <c r="G399" s="128" t="str">
        <f t="shared" si="13"/>
        <v>4</v>
      </c>
      <c r="H399" s="133" t="str">
        <f>MID(F:F,9,2)</f>
        <v>4C</v>
      </c>
      <c r="I399" s="115">
        <f>VLOOKUP($H:$H,$M$5:$N$11,2,FALSE)</f>
        <v>70.82</v>
      </c>
      <c r="J399" s="115">
        <f>VLOOKUP($H:$H,$M$5:$P$11,4,FALSE)</f>
        <v>84.984</v>
      </c>
      <c r="K399" s="33"/>
      <c r="L399" s="197">
        <f t="shared" si="14"/>
        <v>76.48559999999999</v>
      </c>
      <c r="R399" s="43"/>
      <c r="S399" s="212"/>
    </row>
    <row r="400" spans="1:19" ht="15.6">
      <c r="A400" s="35"/>
      <c r="B400" s="116" t="s">
        <v>2851</v>
      </c>
      <c r="C400" s="111" t="s">
        <v>3914</v>
      </c>
      <c r="D400" s="123" t="s">
        <v>550</v>
      </c>
      <c r="E400" s="132"/>
      <c r="F400" s="133" t="s">
        <v>197</v>
      </c>
      <c r="G400" s="128" t="str">
        <f t="shared" si="13"/>
        <v>4</v>
      </c>
      <c r="H400" s="133" t="str">
        <f>MID(F:F,9,2)</f>
        <v>4C</v>
      </c>
      <c r="I400" s="115">
        <f>VLOOKUP($H:$H,$M$5:$N$11,2,FALSE)</f>
        <v>70.82</v>
      </c>
      <c r="J400" s="115">
        <f>VLOOKUP($H:$H,$M$5:$P$11,4,FALSE)</f>
        <v>84.984</v>
      </c>
      <c r="K400" s="33"/>
      <c r="L400" s="197">
        <f t="shared" si="14"/>
        <v>76.48559999999999</v>
      </c>
      <c r="R400" s="43"/>
      <c r="S400" s="212"/>
    </row>
    <row r="401" spans="1:19" ht="15.6">
      <c r="A401" s="35"/>
      <c r="B401" s="116" t="s">
        <v>448</v>
      </c>
      <c r="C401" s="111" t="s">
        <v>4365</v>
      </c>
      <c r="D401" s="123" t="s">
        <v>4243</v>
      </c>
      <c r="E401" s="132"/>
      <c r="F401" s="133" t="s">
        <v>4392</v>
      </c>
      <c r="G401" s="128" t="str">
        <f t="shared" si="13"/>
        <v>4</v>
      </c>
      <c r="H401" s="133" t="str">
        <f>MID(F:F,9,2)</f>
        <v>4C</v>
      </c>
      <c r="I401" s="115">
        <f>VLOOKUP($H:$H,$M$5:$N$11,2,FALSE)</f>
        <v>70.82</v>
      </c>
      <c r="J401" s="115">
        <f>VLOOKUP($H:$H,$M$5:$P$11,4,FALSE)</f>
        <v>84.984</v>
      </c>
      <c r="K401" s="33"/>
      <c r="L401" s="197">
        <f t="shared" si="14"/>
        <v>76.48559999999999</v>
      </c>
      <c r="R401" s="43"/>
      <c r="S401" s="212"/>
    </row>
    <row r="402" spans="1:19" ht="15.6">
      <c r="A402" s="35"/>
      <c r="B402" s="110" t="s">
        <v>2851</v>
      </c>
      <c r="C402" s="111" t="s">
        <v>3271</v>
      </c>
      <c r="D402" s="123" t="s">
        <v>3273</v>
      </c>
      <c r="E402" s="132"/>
      <c r="F402" s="133" t="s">
        <v>1487</v>
      </c>
      <c r="G402" s="128" t="str">
        <f t="shared" si="13"/>
        <v>4</v>
      </c>
      <c r="H402" s="133" t="str">
        <f>MID(F:F,9,2)</f>
        <v>4C</v>
      </c>
      <c r="I402" s="115">
        <f>VLOOKUP($H:$H,$M$5:$N$11,2,FALSE)</f>
        <v>70.82</v>
      </c>
      <c r="J402" s="115">
        <f>VLOOKUP($H:$H,$M$5:$P$11,4,FALSE)</f>
        <v>84.984</v>
      </c>
      <c r="K402" s="33"/>
      <c r="L402" s="197">
        <f t="shared" si="14"/>
        <v>76.48559999999999</v>
      </c>
      <c r="R402" s="43"/>
      <c r="S402" s="212"/>
    </row>
    <row r="403" spans="1:19" ht="15.6">
      <c r="A403" s="35"/>
      <c r="B403" s="116" t="s">
        <v>2851</v>
      </c>
      <c r="C403" s="111" t="s">
        <v>3272</v>
      </c>
      <c r="D403" s="123" t="s">
        <v>3273</v>
      </c>
      <c r="E403" s="132"/>
      <c r="F403" s="133" t="s">
        <v>1488</v>
      </c>
      <c r="G403" s="128" t="str">
        <f t="shared" si="13"/>
        <v>4</v>
      </c>
      <c r="H403" s="133" t="str">
        <f>MID(F:F,9,2)</f>
        <v>4C</v>
      </c>
      <c r="I403" s="115">
        <f>VLOOKUP($H:$H,$M$5:$N$11,2,FALSE)</f>
        <v>70.82</v>
      </c>
      <c r="J403" s="115">
        <f>VLOOKUP($H:$H,$M$5:$P$11,4,FALSE)</f>
        <v>84.984</v>
      </c>
      <c r="K403" s="33"/>
      <c r="L403" s="197">
        <f t="shared" si="14"/>
        <v>76.48559999999999</v>
      </c>
      <c r="R403" s="43"/>
      <c r="S403" s="212"/>
    </row>
    <row r="404" spans="1:19" ht="15.6">
      <c r="A404" s="35"/>
      <c r="B404" s="110" t="s">
        <v>2851</v>
      </c>
      <c r="C404" s="111" t="s">
        <v>2857</v>
      </c>
      <c r="D404" s="123" t="s">
        <v>4017</v>
      </c>
      <c r="E404" s="132"/>
      <c r="F404" s="133" t="s">
        <v>198</v>
      </c>
      <c r="G404" s="128" t="str">
        <f t="shared" si="13"/>
        <v>4</v>
      </c>
      <c r="H404" s="133" t="str">
        <f>MID(F:F,9,2)</f>
        <v>4C</v>
      </c>
      <c r="I404" s="115">
        <f>VLOOKUP($H:$H,$M$5:$N$11,2,FALSE)</f>
        <v>70.82</v>
      </c>
      <c r="J404" s="115">
        <f>VLOOKUP($H:$H,$M$5:$P$11,4,FALSE)</f>
        <v>84.984</v>
      </c>
      <c r="K404" s="33"/>
      <c r="L404" s="197">
        <f t="shared" si="14"/>
        <v>76.48559999999999</v>
      </c>
      <c r="R404" s="43"/>
      <c r="S404" s="212"/>
    </row>
    <row r="405" spans="1:19" ht="15.6">
      <c r="A405" s="35"/>
      <c r="B405" s="116" t="s">
        <v>448</v>
      </c>
      <c r="C405" s="111" t="s">
        <v>3915</v>
      </c>
      <c r="D405" s="123" t="s">
        <v>3916</v>
      </c>
      <c r="E405" s="132"/>
      <c r="F405" s="133" t="s">
        <v>3913</v>
      </c>
      <c r="G405" s="128" t="str">
        <f t="shared" si="13"/>
        <v>4</v>
      </c>
      <c r="H405" s="133" t="str">
        <f>MID(F:F,9,2)</f>
        <v>4C</v>
      </c>
      <c r="I405" s="115">
        <f>VLOOKUP($H:$H,$M$5:$N$11,2,FALSE)</f>
        <v>70.82</v>
      </c>
      <c r="J405" s="115">
        <f>VLOOKUP($H:$H,$M$5:$P$11,4,FALSE)</f>
        <v>84.984</v>
      </c>
      <c r="K405" s="33"/>
      <c r="L405" s="197">
        <f t="shared" si="14"/>
        <v>76.48559999999999</v>
      </c>
      <c r="R405" s="43"/>
      <c r="S405" s="212"/>
    </row>
    <row r="406" spans="1:19" ht="15.6">
      <c r="A406" s="35"/>
      <c r="B406" s="110" t="s">
        <v>2851</v>
      </c>
      <c r="C406" s="111" t="s">
        <v>2919</v>
      </c>
      <c r="D406" s="123" t="s">
        <v>4267</v>
      </c>
      <c r="E406" s="132"/>
      <c r="F406" s="133" t="s">
        <v>1492</v>
      </c>
      <c r="G406" s="128" t="str">
        <f t="shared" si="13"/>
        <v>4</v>
      </c>
      <c r="H406" s="133" t="str">
        <f>MID(F:F,9,2)</f>
        <v>4C</v>
      </c>
      <c r="I406" s="115">
        <f>VLOOKUP($H:$H,$M$5:$N$11,2,FALSE)</f>
        <v>70.82</v>
      </c>
      <c r="J406" s="115">
        <f>VLOOKUP($H:$H,$M$5:$P$11,4,FALSE)</f>
        <v>84.984</v>
      </c>
      <c r="K406" s="33"/>
      <c r="L406" s="197">
        <f t="shared" si="14"/>
        <v>76.48559999999999</v>
      </c>
      <c r="R406" s="43"/>
      <c r="S406" s="212"/>
    </row>
    <row r="407" spans="1:19" ht="15.6">
      <c r="A407" s="35"/>
      <c r="B407" s="110" t="s">
        <v>2851</v>
      </c>
      <c r="C407" s="111" t="s">
        <v>2917</v>
      </c>
      <c r="D407" s="123" t="s">
        <v>4268</v>
      </c>
      <c r="E407" s="132"/>
      <c r="F407" s="133" t="s">
        <v>1491</v>
      </c>
      <c r="G407" s="128" t="str">
        <f t="shared" si="13"/>
        <v>4</v>
      </c>
      <c r="H407" s="133" t="str">
        <f>MID(F:F,9,2)</f>
        <v>4C</v>
      </c>
      <c r="I407" s="115">
        <f>VLOOKUP($H:$H,$M$5:$N$11,2,FALSE)</f>
        <v>70.82</v>
      </c>
      <c r="J407" s="115">
        <f>VLOOKUP($H:$H,$M$5:$P$11,4,FALSE)</f>
        <v>84.984</v>
      </c>
      <c r="K407" s="33"/>
      <c r="L407" s="197">
        <f t="shared" si="14"/>
        <v>76.48559999999999</v>
      </c>
      <c r="R407" s="43"/>
      <c r="S407" s="212"/>
    </row>
    <row r="408" spans="1:19" ht="15.6">
      <c r="A408" s="35"/>
      <c r="B408" s="110" t="s">
        <v>448</v>
      </c>
      <c r="C408" s="111" t="s">
        <v>3744</v>
      </c>
      <c r="D408" s="123" t="s">
        <v>3747</v>
      </c>
      <c r="E408" s="132"/>
      <c r="F408" s="133" t="s">
        <v>3746</v>
      </c>
      <c r="G408" s="128" t="str">
        <f t="shared" si="13"/>
        <v>4</v>
      </c>
      <c r="H408" s="133" t="str">
        <f>MID(F:F,9,2)</f>
        <v>4C</v>
      </c>
      <c r="I408" s="115">
        <f>VLOOKUP($H:$H,$M$5:$N$11,2,FALSE)</f>
        <v>70.82</v>
      </c>
      <c r="J408" s="115">
        <f>VLOOKUP($H:$H,$M$5:$P$11,4,FALSE)</f>
        <v>84.984</v>
      </c>
      <c r="K408" s="33"/>
      <c r="L408" s="197">
        <f t="shared" si="14"/>
        <v>76.48559999999999</v>
      </c>
      <c r="R408" s="43"/>
      <c r="S408" s="212"/>
    </row>
    <row r="409" spans="1:19" ht="15.6">
      <c r="A409" s="35"/>
      <c r="B409" s="110" t="s">
        <v>2851</v>
      </c>
      <c r="C409" s="111" t="s">
        <v>2915</v>
      </c>
      <c r="D409" s="123"/>
      <c r="E409" s="132"/>
      <c r="F409" s="133" t="s">
        <v>1490</v>
      </c>
      <c r="G409" s="128" t="str">
        <f t="shared" si="13"/>
        <v>5</v>
      </c>
      <c r="H409" s="133" t="str">
        <f>MID(F:F,9,2)</f>
        <v>5C</v>
      </c>
      <c r="I409" s="115">
        <f>VLOOKUP($H:$H,$M$5:$N$11,2,FALSE)</f>
        <v>88.32</v>
      </c>
      <c r="J409" s="115">
        <f>VLOOKUP($H:$H,$M$5:$P$11,4,FALSE)</f>
        <v>105.984</v>
      </c>
      <c r="K409" s="33"/>
      <c r="L409" s="197">
        <f t="shared" si="14"/>
        <v>95.3856</v>
      </c>
      <c r="R409" s="43"/>
      <c r="S409" s="212"/>
    </row>
    <row r="410" spans="1:19" ht="15.6">
      <c r="A410" s="35"/>
      <c r="B410" s="110" t="s">
        <v>2851</v>
      </c>
      <c r="C410" s="111" t="s">
        <v>2859</v>
      </c>
      <c r="D410" s="123" t="s">
        <v>2860</v>
      </c>
      <c r="E410" s="132"/>
      <c r="F410" s="133" t="s">
        <v>1489</v>
      </c>
      <c r="G410" s="128" t="str">
        <f t="shared" si="13"/>
        <v>3</v>
      </c>
      <c r="H410" s="133" t="str">
        <f>MID(F:F,9,2)</f>
        <v>3C</v>
      </c>
      <c r="I410" s="115">
        <f>VLOOKUP($H:$H,$M$5:$N$11,2,FALSE)</f>
        <v>52.48</v>
      </c>
      <c r="J410" s="115">
        <f>VLOOKUP($H:$H,$M$5:$P$11,4,FALSE)</f>
        <v>62.981247999999994</v>
      </c>
      <c r="K410" s="33"/>
      <c r="L410" s="197">
        <f t="shared" si="14"/>
        <v>56.6831232</v>
      </c>
      <c r="R410" s="43"/>
      <c r="S410" s="212"/>
    </row>
    <row r="411" spans="1:19" ht="15.6">
      <c r="A411" s="35"/>
      <c r="B411" s="110" t="s">
        <v>448</v>
      </c>
      <c r="C411" s="111" t="s">
        <v>4102</v>
      </c>
      <c r="D411" s="123" t="s">
        <v>4099</v>
      </c>
      <c r="E411" s="135"/>
      <c r="F411" s="116" t="s">
        <v>4101</v>
      </c>
      <c r="G411" s="128" t="str">
        <f t="shared" si="13"/>
        <v>4</v>
      </c>
      <c r="H411" s="133" t="str">
        <f>MID(F:F,9,2)</f>
        <v>4C</v>
      </c>
      <c r="I411" s="115">
        <f>VLOOKUP($H:$H,$M$5:$N$11,2,FALSE)</f>
        <v>70.82</v>
      </c>
      <c r="J411" s="115">
        <f>VLOOKUP($H:$H,$M$5:$P$11,4,FALSE)</f>
        <v>84.984</v>
      </c>
      <c r="K411" s="33"/>
      <c r="L411" s="197">
        <f t="shared" si="14"/>
        <v>76.48559999999999</v>
      </c>
      <c r="R411" s="43"/>
      <c r="S411" s="212"/>
    </row>
    <row r="412" spans="1:19" ht="15.6">
      <c r="A412" s="35"/>
      <c r="B412" s="110" t="s">
        <v>448</v>
      </c>
      <c r="C412" s="111" t="s">
        <v>4368</v>
      </c>
      <c r="D412" s="123" t="s">
        <v>4369</v>
      </c>
      <c r="E412" s="135"/>
      <c r="F412" s="116" t="s">
        <v>4393</v>
      </c>
      <c r="G412" s="128" t="str">
        <f t="shared" si="13"/>
        <v>4</v>
      </c>
      <c r="H412" s="133" t="str">
        <f>MID(F:F,9,2)</f>
        <v>4C</v>
      </c>
      <c r="I412" s="115">
        <f>VLOOKUP($H:$H,$M$5:$N$11,2,FALSE)</f>
        <v>70.82</v>
      </c>
      <c r="J412" s="115">
        <f>VLOOKUP($H:$H,$M$5:$P$11,4,FALSE)</f>
        <v>84.984</v>
      </c>
      <c r="K412" s="33"/>
      <c r="L412" s="197">
        <f t="shared" si="14"/>
        <v>76.48559999999999</v>
      </c>
      <c r="R412" s="43"/>
      <c r="S412" s="212"/>
    </row>
    <row r="413" spans="1:19" ht="15.6">
      <c r="A413" s="35"/>
      <c r="B413" s="116" t="s">
        <v>2851</v>
      </c>
      <c r="C413" s="111" t="s">
        <v>3855</v>
      </c>
      <c r="D413" s="123" t="s">
        <v>3854</v>
      </c>
      <c r="E413" s="132"/>
      <c r="F413" s="133" t="s">
        <v>1493</v>
      </c>
      <c r="G413" s="128" t="str">
        <f t="shared" si="13"/>
        <v>4</v>
      </c>
      <c r="H413" s="133" t="str">
        <f>MID(F:F,9,2)</f>
        <v>4C</v>
      </c>
      <c r="I413" s="115">
        <f>VLOOKUP($H:$H,$M$5:$N$11,2,FALSE)</f>
        <v>70.82</v>
      </c>
      <c r="J413" s="115">
        <f>VLOOKUP($H:$H,$M$5:$P$11,4,FALSE)</f>
        <v>84.984</v>
      </c>
      <c r="K413" s="33"/>
      <c r="L413" s="197">
        <f t="shared" si="14"/>
        <v>76.48559999999999</v>
      </c>
      <c r="R413" s="43"/>
      <c r="S413" s="212"/>
    </row>
    <row r="414" spans="1:19" ht="15.6">
      <c r="A414" s="31"/>
      <c r="B414" s="116" t="s">
        <v>448</v>
      </c>
      <c r="C414" s="111" t="s">
        <v>4537</v>
      </c>
      <c r="D414" s="123"/>
      <c r="E414" s="136"/>
      <c r="F414" s="110" t="s">
        <v>4539</v>
      </c>
      <c r="G414" s="128" t="str">
        <f t="shared" si="13"/>
        <v>4</v>
      </c>
      <c r="H414" s="110" t="str">
        <f>MID(F:F,9,2)</f>
        <v>4c</v>
      </c>
      <c r="I414" s="115">
        <f>VLOOKUP($H:$H,$M$5:$N$11,2,FALSE)</f>
        <v>70.82</v>
      </c>
      <c r="J414" s="115">
        <f>VLOOKUP($H:$H,$M$5:$P$11,4,FALSE)</f>
        <v>84.984</v>
      </c>
      <c r="K414" s="32"/>
      <c r="L414" s="197">
        <f t="shared" si="14"/>
        <v>76.48559999999999</v>
      </c>
      <c r="N414" s="179"/>
      <c r="O414" s="179"/>
      <c r="P414" s="179"/>
      <c r="R414" s="43"/>
      <c r="S414" s="212"/>
    </row>
    <row r="415" spans="1:19" ht="15.6">
      <c r="A415" s="31"/>
      <c r="B415" s="116" t="s">
        <v>448</v>
      </c>
      <c r="C415" s="111" t="s">
        <v>3920</v>
      </c>
      <c r="D415" s="123" t="s">
        <v>84</v>
      </c>
      <c r="E415" s="136"/>
      <c r="F415" s="110" t="s">
        <v>3923</v>
      </c>
      <c r="G415" s="128" t="str">
        <f t="shared" si="13"/>
        <v>4</v>
      </c>
      <c r="H415" s="133" t="str">
        <f>MID(F:F,9,2)</f>
        <v>4C</v>
      </c>
      <c r="I415" s="115">
        <f>VLOOKUP($H:$H,$M$5:$N$11,2,FALSE)</f>
        <v>70.82</v>
      </c>
      <c r="J415" s="115">
        <f>VLOOKUP($H:$H,$M$5:$P$11,4,FALSE)</f>
        <v>84.984</v>
      </c>
      <c r="K415" s="32"/>
      <c r="L415" s="197">
        <f t="shared" si="14"/>
        <v>76.48559999999999</v>
      </c>
      <c r="R415" s="43"/>
      <c r="S415" s="212"/>
    </row>
    <row r="416" spans="1:19" ht="15.6">
      <c r="A416" s="31"/>
      <c r="B416" s="116" t="s">
        <v>448</v>
      </c>
      <c r="C416" s="111" t="s">
        <v>4312</v>
      </c>
      <c r="D416" s="123" t="s">
        <v>4313</v>
      </c>
      <c r="E416" s="136"/>
      <c r="F416" s="110" t="s">
        <v>4315</v>
      </c>
      <c r="G416" s="128" t="str">
        <f t="shared" si="13"/>
        <v>4</v>
      </c>
      <c r="H416" s="133" t="str">
        <f>MID(F:F,9,2)</f>
        <v>4C</v>
      </c>
      <c r="I416" s="115">
        <f>VLOOKUP($H:$H,$M$5:$N$11,2,FALSE)</f>
        <v>70.82</v>
      </c>
      <c r="J416" s="115">
        <f>VLOOKUP($H:$H,$M$5:$P$11,4,FALSE)</f>
        <v>84.984</v>
      </c>
      <c r="K416" s="32"/>
      <c r="L416" s="197">
        <f t="shared" si="14"/>
        <v>76.48559999999999</v>
      </c>
      <c r="R416" s="43"/>
      <c r="S416" s="212"/>
    </row>
    <row r="417" spans="1:19" ht="15.6">
      <c r="A417" s="35"/>
      <c r="B417" s="110" t="s">
        <v>2851</v>
      </c>
      <c r="C417" s="111" t="s">
        <v>4679</v>
      </c>
      <c r="D417" s="123" t="s">
        <v>4018</v>
      </c>
      <c r="E417" s="132"/>
      <c r="F417" s="133" t="s">
        <v>194</v>
      </c>
      <c r="G417" s="128" t="str">
        <f t="shared" si="13"/>
        <v>4</v>
      </c>
      <c r="H417" s="133" t="str">
        <f>MID(F:F,9,2)</f>
        <v>4C</v>
      </c>
      <c r="I417" s="115">
        <f>VLOOKUP($H:$H,$M$5:$N$11,2,FALSE)</f>
        <v>70.82</v>
      </c>
      <c r="J417" s="115">
        <f>VLOOKUP($H:$H,$M$5:$P$11,4,FALSE)</f>
        <v>84.984</v>
      </c>
      <c r="K417" s="33"/>
      <c r="L417" s="197">
        <f t="shared" si="14"/>
        <v>76.48559999999999</v>
      </c>
      <c r="R417" s="43"/>
      <c r="S417" s="212"/>
    </row>
    <row r="418" spans="1:19" ht="15.6">
      <c r="A418" s="35"/>
      <c r="B418" s="110" t="s">
        <v>2920</v>
      </c>
      <c r="C418" s="111" t="s">
        <v>1800</v>
      </c>
      <c r="D418" s="123" t="s">
        <v>1801</v>
      </c>
      <c r="E418" s="132"/>
      <c r="F418" s="133" t="s">
        <v>1495</v>
      </c>
      <c r="G418" s="128" t="str">
        <f t="shared" si="13"/>
        <v>3</v>
      </c>
      <c r="H418" s="133" t="str">
        <f>MID(F:F,9,2)</f>
        <v>3C</v>
      </c>
      <c r="I418" s="115">
        <f>VLOOKUP($H:$H,$M$5:$N$11,2,FALSE)</f>
        <v>52.48</v>
      </c>
      <c r="J418" s="115">
        <f>VLOOKUP($H:$H,$M$5:$P$11,4,FALSE)</f>
        <v>62.981247999999994</v>
      </c>
      <c r="K418" s="33"/>
      <c r="L418" s="197">
        <f t="shared" si="14"/>
        <v>56.6831232</v>
      </c>
      <c r="R418" s="43"/>
      <c r="S418" s="212"/>
    </row>
    <row r="419" spans="1:19" ht="15.6">
      <c r="A419" s="35"/>
      <c r="B419" s="110" t="s">
        <v>2920</v>
      </c>
      <c r="C419" s="111" t="s">
        <v>2925</v>
      </c>
      <c r="D419" s="123" t="s">
        <v>2926</v>
      </c>
      <c r="E419" s="132"/>
      <c r="F419" s="133" t="s">
        <v>1496</v>
      </c>
      <c r="G419" s="128" t="str">
        <f t="shared" si="13"/>
        <v>3</v>
      </c>
      <c r="H419" s="133" t="str">
        <f>MID(F:F,9,2)</f>
        <v>3C</v>
      </c>
      <c r="I419" s="115">
        <f>VLOOKUP($H:$H,$M$5:$N$11,2,FALSE)</f>
        <v>52.48</v>
      </c>
      <c r="J419" s="115">
        <f>VLOOKUP($H:$H,$M$5:$P$11,4,FALSE)</f>
        <v>62.981247999999994</v>
      </c>
      <c r="K419" s="33"/>
      <c r="L419" s="197">
        <f t="shared" si="14"/>
        <v>56.6831232</v>
      </c>
      <c r="R419" s="43"/>
      <c r="S419" s="212"/>
    </row>
    <row r="420" spans="1:19" ht="15.6">
      <c r="A420" s="35"/>
      <c r="B420" s="110" t="s">
        <v>2920</v>
      </c>
      <c r="C420" s="111" t="s">
        <v>4103</v>
      </c>
      <c r="D420" s="123" t="s">
        <v>451</v>
      </c>
      <c r="E420" s="132"/>
      <c r="F420" s="133" t="s">
        <v>1218</v>
      </c>
      <c r="G420" s="128" t="str">
        <f t="shared" si="13"/>
        <v>4</v>
      </c>
      <c r="H420" s="133" t="str">
        <f>MID(F:F,9,2)</f>
        <v>4C</v>
      </c>
      <c r="I420" s="115">
        <f>VLOOKUP($H:$H,$M$5:$N$11,2,FALSE)</f>
        <v>70.82</v>
      </c>
      <c r="J420" s="115">
        <f>VLOOKUP($H:$H,$M$5:$P$11,4,FALSE)</f>
        <v>84.984</v>
      </c>
      <c r="K420" s="33"/>
      <c r="L420" s="197">
        <f t="shared" si="14"/>
        <v>76.48559999999999</v>
      </c>
      <c r="R420" s="43"/>
      <c r="S420" s="212"/>
    </row>
    <row r="421" spans="1:19" ht="15.6">
      <c r="A421" s="35"/>
      <c r="B421" s="116" t="s">
        <v>2920</v>
      </c>
      <c r="C421" s="123" t="s">
        <v>2923</v>
      </c>
      <c r="D421" s="123" t="s">
        <v>4216</v>
      </c>
      <c r="E421" s="132"/>
      <c r="F421" s="133" t="s">
        <v>1494</v>
      </c>
      <c r="G421" s="128" t="str">
        <f t="shared" si="13"/>
        <v>3</v>
      </c>
      <c r="H421" s="133" t="str">
        <f>MID(F:F,9,2)</f>
        <v>3C</v>
      </c>
      <c r="I421" s="124">
        <f>VLOOKUP($H:$H,$M$5:$N$11,2,FALSE)</f>
        <v>52.48</v>
      </c>
      <c r="J421" s="124">
        <f>VLOOKUP($H:$H,$M$5:$P$11,4,FALSE)</f>
        <v>62.981247999999994</v>
      </c>
      <c r="K421" s="33"/>
      <c r="L421" s="197">
        <f t="shared" si="14"/>
        <v>56.6831232</v>
      </c>
      <c r="R421" s="43"/>
      <c r="S421" s="212"/>
    </row>
    <row r="422" spans="1:19" ht="15.6">
      <c r="A422" s="35"/>
      <c r="B422" s="116" t="s">
        <v>2920</v>
      </c>
      <c r="C422" s="111" t="s">
        <v>1060</v>
      </c>
      <c r="D422" s="123" t="s">
        <v>454</v>
      </c>
      <c r="E422" s="132"/>
      <c r="F422" s="133" t="s">
        <v>1219</v>
      </c>
      <c r="G422" s="128" t="str">
        <f t="shared" si="13"/>
        <v>4</v>
      </c>
      <c r="H422" s="133" t="str">
        <f>MID(F:F,9,2)</f>
        <v>4C</v>
      </c>
      <c r="I422" s="115">
        <f>VLOOKUP($H:$H,$M$5:$N$11,2,FALSE)</f>
        <v>70.82</v>
      </c>
      <c r="J422" s="115">
        <f>VLOOKUP($H:$H,$M$5:$P$11,4,FALSE)</f>
        <v>84.984</v>
      </c>
      <c r="K422" s="33"/>
      <c r="L422" s="197">
        <f t="shared" si="14"/>
        <v>76.48559999999999</v>
      </c>
      <c r="R422" s="43"/>
      <c r="S422" s="212"/>
    </row>
    <row r="423" spans="1:19" ht="15.6">
      <c r="A423" s="35"/>
      <c r="B423" s="116" t="s">
        <v>2920</v>
      </c>
      <c r="C423" s="123" t="s">
        <v>640</v>
      </c>
      <c r="D423" s="123" t="s">
        <v>1750</v>
      </c>
      <c r="E423" s="132"/>
      <c r="F423" s="133" t="s">
        <v>1248</v>
      </c>
      <c r="G423" s="128" t="str">
        <f t="shared" si="13"/>
        <v>4</v>
      </c>
      <c r="H423" s="133" t="str">
        <f>MID(F:F,9,2)</f>
        <v>4C</v>
      </c>
      <c r="I423" s="124">
        <f>VLOOKUP($H:$H,$M$5:$N$11,2,FALSE)</f>
        <v>70.82</v>
      </c>
      <c r="J423" s="124">
        <f>VLOOKUP($H:$H,$M$5:$P$11,4,FALSE)</f>
        <v>84.984</v>
      </c>
      <c r="K423" s="33"/>
      <c r="L423" s="197">
        <f t="shared" si="14"/>
        <v>76.48559999999999</v>
      </c>
      <c r="R423" s="43"/>
      <c r="S423" s="212"/>
    </row>
    <row r="424" spans="1:19" ht="15.6">
      <c r="A424" s="35"/>
      <c r="B424" s="116" t="s">
        <v>2920</v>
      </c>
      <c r="C424" s="123" t="s">
        <v>874</v>
      </c>
      <c r="D424" s="123" t="s">
        <v>1750</v>
      </c>
      <c r="E424" s="132"/>
      <c r="F424" s="133" t="s">
        <v>1158</v>
      </c>
      <c r="G424" s="128" t="str">
        <f t="shared" si="13"/>
        <v>4</v>
      </c>
      <c r="H424" s="133" t="str">
        <f>MID(F:F,9,2)</f>
        <v>4C</v>
      </c>
      <c r="I424" s="124">
        <f>VLOOKUP($H:$H,$M$5:$N$11,2,FALSE)</f>
        <v>70.82</v>
      </c>
      <c r="J424" s="124">
        <f>VLOOKUP($H:$H,$M$5:$P$11,4,FALSE)</f>
        <v>84.984</v>
      </c>
      <c r="K424" s="33"/>
      <c r="L424" s="197">
        <f t="shared" si="14"/>
        <v>76.48559999999999</v>
      </c>
      <c r="R424" s="43"/>
      <c r="S424" s="212"/>
    </row>
    <row r="425" spans="1:19" ht="15.6">
      <c r="A425" s="35"/>
      <c r="B425" s="118" t="s">
        <v>2920</v>
      </c>
      <c r="C425" s="119" t="s">
        <v>1763</v>
      </c>
      <c r="D425" s="119" t="s">
        <v>1750</v>
      </c>
      <c r="E425" s="132"/>
      <c r="F425" s="134" t="s">
        <v>1246</v>
      </c>
      <c r="G425" s="127" t="str">
        <f t="shared" si="13"/>
        <v>4</v>
      </c>
      <c r="H425" s="134" t="str">
        <f>MID(F:F,9,2)</f>
        <v>4C</v>
      </c>
      <c r="I425" s="122">
        <f>VLOOKUP($H:$H,$M$5:$N$11,2,FALSE)</f>
        <v>70.82</v>
      </c>
      <c r="J425" s="122">
        <f>VLOOKUP($H:$H,$M$5:$P$11,4,FALSE)</f>
        <v>84.984</v>
      </c>
      <c r="K425" s="33"/>
      <c r="L425" s="197">
        <f t="shared" si="14"/>
        <v>76.48559999999999</v>
      </c>
      <c r="R425" s="43"/>
      <c r="S425" s="212"/>
    </row>
    <row r="426" spans="1:19" ht="15.6">
      <c r="A426" s="35"/>
      <c r="B426" s="118" t="s">
        <v>2920</v>
      </c>
      <c r="C426" s="119" t="s">
        <v>733</v>
      </c>
      <c r="D426" s="119" t="s">
        <v>1750</v>
      </c>
      <c r="E426" s="132"/>
      <c r="F426" s="134" t="s">
        <v>1247</v>
      </c>
      <c r="G426" s="127" t="str">
        <f t="shared" si="13"/>
        <v>4</v>
      </c>
      <c r="H426" s="134" t="str">
        <f>MID(F:F,9,2)</f>
        <v>4C</v>
      </c>
      <c r="I426" s="122">
        <f>VLOOKUP($H:$H,$M$5:$N$11,2,FALSE)</f>
        <v>70.82</v>
      </c>
      <c r="J426" s="122">
        <f>VLOOKUP($H:$H,$M$5:$P$11,4,FALSE)</f>
        <v>84.984</v>
      </c>
      <c r="K426" s="33"/>
      <c r="L426" s="197">
        <f t="shared" si="14"/>
        <v>76.48559999999999</v>
      </c>
      <c r="R426" s="43"/>
      <c r="S426" s="212"/>
    </row>
    <row r="427" spans="1:19" ht="15.6">
      <c r="A427" s="35"/>
      <c r="B427" s="110" t="s">
        <v>2817</v>
      </c>
      <c r="C427" s="111" t="s">
        <v>2832</v>
      </c>
      <c r="D427" s="123" t="s">
        <v>2833</v>
      </c>
      <c r="E427" s="132"/>
      <c r="F427" s="133" t="s">
        <v>1159</v>
      </c>
      <c r="G427" s="128" t="str">
        <f aca="true" t="shared" si="15" ref="G427:G493">LEFT(H427,1)</f>
        <v>8</v>
      </c>
      <c r="H427" s="133" t="str">
        <f>MID(F:F,9,2)</f>
        <v>8C</v>
      </c>
      <c r="I427" s="115">
        <f>VLOOKUP($H:$H,$M$5:$N$11,2,FALSE)</f>
        <v>139.15</v>
      </c>
      <c r="J427" s="115">
        <f>VLOOKUP($H:$H,$M$5:$P$11,4,FALSE)</f>
        <v>166.98</v>
      </c>
      <c r="K427" s="33"/>
      <c r="L427" s="197">
        <f t="shared" si="14"/>
        <v>150.28199999999998</v>
      </c>
      <c r="R427" s="43"/>
      <c r="S427" s="212"/>
    </row>
    <row r="428" spans="1:19" ht="15.6">
      <c r="A428" s="35"/>
      <c r="B428" s="110" t="s">
        <v>2817</v>
      </c>
      <c r="C428" s="111" t="s">
        <v>3038</v>
      </c>
      <c r="D428" s="123" t="s">
        <v>4019</v>
      </c>
      <c r="E428" s="132"/>
      <c r="F428" s="133" t="s">
        <v>1513</v>
      </c>
      <c r="G428" s="128" t="str">
        <f t="shared" si="15"/>
        <v>4</v>
      </c>
      <c r="H428" s="133" t="str">
        <f>MID(F:F,9,2)</f>
        <v>4C</v>
      </c>
      <c r="I428" s="115">
        <f>VLOOKUP($H:$H,$M$5:$N$11,2,FALSE)</f>
        <v>70.82</v>
      </c>
      <c r="J428" s="115">
        <f>VLOOKUP($H:$H,$M$5:$P$11,4,FALSE)</f>
        <v>84.984</v>
      </c>
      <c r="K428" s="33"/>
      <c r="L428" s="197">
        <f t="shared" si="14"/>
        <v>76.48559999999999</v>
      </c>
      <c r="R428" s="43"/>
      <c r="S428" s="212"/>
    </row>
    <row r="429" spans="1:19" ht="15.6">
      <c r="A429" s="35"/>
      <c r="B429" s="110" t="s">
        <v>2817</v>
      </c>
      <c r="C429" s="111" t="s">
        <v>2787</v>
      </c>
      <c r="D429" s="123" t="s">
        <v>2788</v>
      </c>
      <c r="E429" s="132"/>
      <c r="F429" s="133" t="s">
        <v>1510</v>
      </c>
      <c r="G429" s="128" t="str">
        <f t="shared" si="15"/>
        <v>8</v>
      </c>
      <c r="H429" s="133" t="str">
        <f>MID(F:F,9,2)</f>
        <v>8C</v>
      </c>
      <c r="I429" s="115">
        <f>VLOOKUP($H:$H,$M$5:$N$11,2,FALSE)</f>
        <v>139.15</v>
      </c>
      <c r="J429" s="115">
        <f>VLOOKUP($H:$H,$M$5:$P$11,4,FALSE)</f>
        <v>166.98</v>
      </c>
      <c r="K429" s="33"/>
      <c r="L429" s="197">
        <f t="shared" si="14"/>
        <v>150.28199999999998</v>
      </c>
      <c r="R429" s="43"/>
      <c r="S429" s="212"/>
    </row>
    <row r="430" spans="1:19" ht="15.6">
      <c r="A430" s="35"/>
      <c r="B430" s="118" t="s">
        <v>2817</v>
      </c>
      <c r="C430" s="119" t="s">
        <v>392</v>
      </c>
      <c r="D430" s="119" t="s">
        <v>393</v>
      </c>
      <c r="E430" s="132"/>
      <c r="F430" s="134" t="s">
        <v>1267</v>
      </c>
      <c r="G430" s="127" t="str">
        <f t="shared" si="15"/>
        <v>4</v>
      </c>
      <c r="H430" s="134" t="str">
        <f>MID(F:F,9,2)</f>
        <v>4C</v>
      </c>
      <c r="I430" s="122">
        <f>VLOOKUP($H:$H,$M$5:$N$11,2,FALSE)</f>
        <v>70.82</v>
      </c>
      <c r="J430" s="122">
        <f>VLOOKUP($H:$H,$M$5:$P$11,4,FALSE)</f>
        <v>84.984</v>
      </c>
      <c r="K430" s="33"/>
      <c r="L430" s="197">
        <f t="shared" si="14"/>
        <v>76.48559999999999</v>
      </c>
      <c r="R430" s="43"/>
      <c r="S430" s="212"/>
    </row>
    <row r="431" spans="1:19" ht="15.6">
      <c r="A431" s="35"/>
      <c r="B431" s="110" t="s">
        <v>2817</v>
      </c>
      <c r="C431" s="111" t="s">
        <v>387</v>
      </c>
      <c r="D431" s="123" t="s">
        <v>388</v>
      </c>
      <c r="E431" s="132"/>
      <c r="F431" s="133" t="s">
        <v>1512</v>
      </c>
      <c r="G431" s="128" t="str">
        <f t="shared" si="15"/>
        <v>4</v>
      </c>
      <c r="H431" s="133" t="str">
        <f>MID(F:F,9,2)</f>
        <v>4C</v>
      </c>
      <c r="I431" s="115">
        <f>VLOOKUP($H:$H,$M$5:$N$11,2,FALSE)</f>
        <v>70.82</v>
      </c>
      <c r="J431" s="115">
        <f>VLOOKUP($H:$H,$M$5:$P$11,4,FALSE)</f>
        <v>84.984</v>
      </c>
      <c r="K431" s="33"/>
      <c r="L431" s="197">
        <f t="shared" si="14"/>
        <v>76.48559999999999</v>
      </c>
      <c r="R431" s="43"/>
      <c r="S431" s="212"/>
    </row>
    <row r="432" spans="1:19" ht="15.6">
      <c r="A432" s="35"/>
      <c r="B432" s="110" t="s">
        <v>2817</v>
      </c>
      <c r="C432" s="111" t="s">
        <v>2821</v>
      </c>
      <c r="D432" s="123" t="s">
        <v>2822</v>
      </c>
      <c r="E432" s="132"/>
      <c r="F432" s="133" t="s">
        <v>1250</v>
      </c>
      <c r="G432" s="128" t="str">
        <f t="shared" si="15"/>
        <v>4</v>
      </c>
      <c r="H432" s="133" t="str">
        <f>MID(F:F,9,2)</f>
        <v>4C</v>
      </c>
      <c r="I432" s="115">
        <f>VLOOKUP($H:$H,$M$5:$N$11,2,FALSE)</f>
        <v>70.82</v>
      </c>
      <c r="J432" s="115">
        <f>VLOOKUP($H:$H,$M$5:$P$11,4,FALSE)</f>
        <v>84.984</v>
      </c>
      <c r="K432" s="33"/>
      <c r="L432" s="197">
        <f t="shared" si="14"/>
        <v>76.48559999999999</v>
      </c>
      <c r="R432" s="43"/>
      <c r="S432" s="212"/>
    </row>
    <row r="433" spans="1:19" ht="15.6">
      <c r="A433" s="35"/>
      <c r="B433" s="110" t="s">
        <v>2817</v>
      </c>
      <c r="C433" s="111" t="s">
        <v>434</v>
      </c>
      <c r="D433" s="123" t="s">
        <v>3057</v>
      </c>
      <c r="E433" s="132"/>
      <c r="F433" s="133" t="s">
        <v>1503</v>
      </c>
      <c r="G433" s="128" t="str">
        <f t="shared" si="15"/>
        <v>8</v>
      </c>
      <c r="H433" s="133" t="str">
        <f>MID(F:F,9,2)</f>
        <v>8C</v>
      </c>
      <c r="I433" s="115">
        <f>VLOOKUP($H:$H,$M$5:$N$11,2,FALSE)</f>
        <v>139.15</v>
      </c>
      <c r="J433" s="115">
        <f>VLOOKUP($H:$H,$M$5:$P$11,4,FALSE)</f>
        <v>166.98</v>
      </c>
      <c r="K433" s="33"/>
      <c r="L433" s="197">
        <f t="shared" si="14"/>
        <v>150.28199999999998</v>
      </c>
      <c r="R433" s="43"/>
      <c r="S433" s="212"/>
    </row>
    <row r="434" spans="1:19" ht="15.6">
      <c r="A434" s="35"/>
      <c r="B434" s="110" t="s">
        <v>2817</v>
      </c>
      <c r="C434" s="111" t="s">
        <v>418</v>
      </c>
      <c r="D434" s="123" t="s">
        <v>419</v>
      </c>
      <c r="E434" s="132"/>
      <c r="F434" s="133" t="s">
        <v>1511</v>
      </c>
      <c r="G434" s="128" t="str">
        <f t="shared" si="15"/>
        <v>8</v>
      </c>
      <c r="H434" s="133" t="str">
        <f>MID(F:F,9,2)</f>
        <v>8C</v>
      </c>
      <c r="I434" s="115">
        <f>VLOOKUP($H:$H,$M$5:$N$11,2,FALSE)</f>
        <v>139.15</v>
      </c>
      <c r="J434" s="115">
        <f>VLOOKUP($H:$H,$M$5:$P$11,4,FALSE)</f>
        <v>166.98</v>
      </c>
      <c r="K434" s="33"/>
      <c r="L434" s="197">
        <f t="shared" si="14"/>
        <v>150.28199999999998</v>
      </c>
      <c r="R434" s="43"/>
      <c r="S434" s="212"/>
    </row>
    <row r="435" spans="1:19" ht="15.6">
      <c r="A435" s="35"/>
      <c r="B435" s="110" t="s">
        <v>2817</v>
      </c>
      <c r="C435" s="111" t="s">
        <v>3056</v>
      </c>
      <c r="D435" s="123" t="s">
        <v>3057</v>
      </c>
      <c r="E435" s="132"/>
      <c r="F435" s="133" t="s">
        <v>1508</v>
      </c>
      <c r="G435" s="128" t="str">
        <f t="shared" si="15"/>
        <v>8</v>
      </c>
      <c r="H435" s="133" t="str">
        <f>MID(F:F,9,2)</f>
        <v>8C</v>
      </c>
      <c r="I435" s="115">
        <f>VLOOKUP($H:$H,$M$5:$N$11,2,FALSE)</f>
        <v>139.15</v>
      </c>
      <c r="J435" s="115">
        <f>VLOOKUP($H:$H,$M$5:$P$11,4,FALSE)</f>
        <v>166.98</v>
      </c>
      <c r="K435" s="33"/>
      <c r="L435" s="197">
        <f t="shared" si="14"/>
        <v>150.28199999999998</v>
      </c>
      <c r="R435" s="43"/>
      <c r="S435" s="212"/>
    </row>
    <row r="436" spans="1:19" ht="15.6">
      <c r="A436" s="35"/>
      <c r="B436" s="118" t="s">
        <v>2817</v>
      </c>
      <c r="C436" s="119" t="s">
        <v>2825</v>
      </c>
      <c r="D436" s="119" t="s">
        <v>2826</v>
      </c>
      <c r="E436" s="132"/>
      <c r="F436" s="134" t="s">
        <v>1509</v>
      </c>
      <c r="G436" s="127" t="str">
        <f t="shared" si="15"/>
        <v>4</v>
      </c>
      <c r="H436" s="134" t="str">
        <f>MID(F:F,9,2)</f>
        <v>4C</v>
      </c>
      <c r="I436" s="122">
        <f>VLOOKUP($H:$H,$M$5:$N$11,2,FALSE)</f>
        <v>70.82</v>
      </c>
      <c r="J436" s="122">
        <f>VLOOKUP($H:$H,$M$5:$P$11,4,FALSE)</f>
        <v>84.984</v>
      </c>
      <c r="K436" s="33"/>
      <c r="L436" s="197">
        <f t="shared" si="14"/>
        <v>76.48559999999999</v>
      </c>
      <c r="R436" s="43"/>
      <c r="S436" s="212"/>
    </row>
    <row r="437" spans="1:19" ht="15.6">
      <c r="A437" s="35"/>
      <c r="B437" s="110" t="s">
        <v>386</v>
      </c>
      <c r="C437" s="111" t="s">
        <v>3737</v>
      </c>
      <c r="D437" s="123"/>
      <c r="E437" s="132"/>
      <c r="F437" s="133" t="s">
        <v>3739</v>
      </c>
      <c r="G437" s="128" t="str">
        <f t="shared" si="15"/>
        <v>6</v>
      </c>
      <c r="H437" s="133" t="str">
        <f>MID(F:F,9,2)</f>
        <v>6C</v>
      </c>
      <c r="I437" s="115">
        <f>VLOOKUP($H:$H,$M$5:$N$11,2,FALSE)</f>
        <v>104.15</v>
      </c>
      <c r="J437" s="115">
        <f>VLOOKUP($H:$H,$M$5:$P$11,4,FALSE)</f>
        <v>124.98</v>
      </c>
      <c r="K437" s="33"/>
      <c r="L437" s="197">
        <f t="shared" si="14"/>
        <v>112.482</v>
      </c>
      <c r="R437" s="43"/>
      <c r="S437" s="212"/>
    </row>
    <row r="438" spans="1:19" ht="15.6">
      <c r="A438" s="35"/>
      <c r="B438" s="118" t="s">
        <v>2817</v>
      </c>
      <c r="C438" s="119" t="s">
        <v>4110</v>
      </c>
      <c r="D438" s="119" t="s">
        <v>4143</v>
      </c>
      <c r="E438" s="132"/>
      <c r="F438" s="134" t="s">
        <v>1266</v>
      </c>
      <c r="G438" s="127" t="str">
        <f t="shared" si="15"/>
        <v>4</v>
      </c>
      <c r="H438" s="134" t="str">
        <f>MID(F:F,9,2)</f>
        <v>4C</v>
      </c>
      <c r="I438" s="122">
        <f>VLOOKUP($H:$H,$M$5:$N$11,2,FALSE)</f>
        <v>70.82</v>
      </c>
      <c r="J438" s="122">
        <f>VLOOKUP($H:$H,$M$5:$P$11,4,FALSE)</f>
        <v>84.984</v>
      </c>
      <c r="K438" s="33"/>
      <c r="L438" s="197">
        <f t="shared" si="14"/>
        <v>76.48559999999999</v>
      </c>
      <c r="R438" s="43"/>
      <c r="S438" s="212"/>
    </row>
    <row r="439" spans="1:19" ht="15.6">
      <c r="A439" s="35"/>
      <c r="B439" s="118" t="s">
        <v>2817</v>
      </c>
      <c r="C439" s="119" t="s">
        <v>4111</v>
      </c>
      <c r="D439" s="119" t="s">
        <v>4270</v>
      </c>
      <c r="E439" s="132"/>
      <c r="F439" s="134" t="s">
        <v>1265</v>
      </c>
      <c r="G439" s="127" t="str">
        <f t="shared" si="15"/>
        <v>4</v>
      </c>
      <c r="H439" s="134" t="str">
        <f>MID(F:F,9,2)</f>
        <v>4C</v>
      </c>
      <c r="I439" s="122">
        <f>VLOOKUP($H:$H,$M$5:$N$11,2,FALSE)</f>
        <v>70.82</v>
      </c>
      <c r="J439" s="122">
        <f>VLOOKUP($H:$H,$M$5:$P$11,4,FALSE)</f>
        <v>84.984</v>
      </c>
      <c r="K439" s="33"/>
      <c r="L439" s="197">
        <f t="shared" si="14"/>
        <v>76.48559999999999</v>
      </c>
      <c r="R439" s="43"/>
      <c r="S439" s="212"/>
    </row>
    <row r="440" spans="1:19" ht="15.6">
      <c r="A440" s="35"/>
      <c r="B440" s="110" t="s">
        <v>2817</v>
      </c>
      <c r="C440" s="111" t="s">
        <v>4112</v>
      </c>
      <c r="D440" s="123" t="s">
        <v>3217</v>
      </c>
      <c r="E440" s="132"/>
      <c r="F440" s="133" t="s">
        <v>1220</v>
      </c>
      <c r="G440" s="128" t="str">
        <f t="shared" si="15"/>
        <v>4</v>
      </c>
      <c r="H440" s="133" t="str">
        <f>MID(F:F,9,2)</f>
        <v>4C</v>
      </c>
      <c r="I440" s="115">
        <f>VLOOKUP($H:$H,$M$5:$N$11,2,FALSE)</f>
        <v>70.82</v>
      </c>
      <c r="J440" s="115">
        <f>VLOOKUP($H:$H,$M$5:$P$11,4,FALSE)</f>
        <v>84.984</v>
      </c>
      <c r="K440" s="33"/>
      <c r="L440" s="197">
        <f t="shared" si="14"/>
        <v>76.48559999999999</v>
      </c>
      <c r="R440" s="43"/>
      <c r="S440" s="212"/>
    </row>
    <row r="441" spans="1:19" ht="15.6">
      <c r="A441" s="35"/>
      <c r="B441" s="110" t="s">
        <v>386</v>
      </c>
      <c r="C441" s="111" t="s">
        <v>4113</v>
      </c>
      <c r="D441" s="123" t="s">
        <v>3455</v>
      </c>
      <c r="E441" s="132"/>
      <c r="F441" s="133" t="s">
        <v>1513</v>
      </c>
      <c r="G441" s="128" t="str">
        <f t="shared" si="15"/>
        <v>4</v>
      </c>
      <c r="H441" s="133" t="str">
        <f>MID(F:F,9,2)</f>
        <v>4C</v>
      </c>
      <c r="I441" s="115">
        <f>VLOOKUP($H:$H,$M$5:$N$11,2,FALSE)</f>
        <v>70.82</v>
      </c>
      <c r="J441" s="115">
        <f>VLOOKUP($H:$H,$M$5:$P$11,4,FALSE)</f>
        <v>84.984</v>
      </c>
      <c r="K441" s="33"/>
      <c r="L441" s="197">
        <f t="shared" si="14"/>
        <v>76.48559999999999</v>
      </c>
      <c r="R441" s="43"/>
      <c r="S441" s="212"/>
    </row>
    <row r="442" spans="1:19" ht="15.6">
      <c r="A442" s="35"/>
      <c r="B442" s="110" t="s">
        <v>2817</v>
      </c>
      <c r="C442" s="111" t="s">
        <v>4114</v>
      </c>
      <c r="D442" s="123" t="s">
        <v>4271</v>
      </c>
      <c r="E442" s="132"/>
      <c r="F442" s="133" t="s">
        <v>1249</v>
      </c>
      <c r="G442" s="128" t="str">
        <f t="shared" si="15"/>
        <v>4</v>
      </c>
      <c r="H442" s="133" t="str">
        <f>MID(F:F,9,2)</f>
        <v>4C</v>
      </c>
      <c r="I442" s="115">
        <f>VLOOKUP($H:$H,$M$5:$N$11,2,FALSE)</f>
        <v>70.82</v>
      </c>
      <c r="J442" s="115">
        <f>VLOOKUP($H:$H,$M$5:$P$11,4,FALSE)</f>
        <v>84.984</v>
      </c>
      <c r="K442" s="33"/>
      <c r="L442" s="197">
        <f t="shared" si="14"/>
        <v>76.48559999999999</v>
      </c>
      <c r="R442" s="43"/>
      <c r="S442" s="212"/>
    </row>
    <row r="443" spans="1:19" ht="15.6">
      <c r="A443" s="35"/>
      <c r="B443" s="118" t="s">
        <v>2817</v>
      </c>
      <c r="C443" s="119" t="s">
        <v>4115</v>
      </c>
      <c r="D443" s="119" t="s">
        <v>1750</v>
      </c>
      <c r="E443" s="132"/>
      <c r="F443" s="134" t="s">
        <v>1285</v>
      </c>
      <c r="G443" s="127" t="str">
        <f t="shared" si="15"/>
        <v>4</v>
      </c>
      <c r="H443" s="134" t="str">
        <f>MID(F:F,9,2)</f>
        <v>4C</v>
      </c>
      <c r="I443" s="122">
        <f>VLOOKUP($H:$H,$M$5:$N$11,2,FALSE)</f>
        <v>70.82</v>
      </c>
      <c r="J443" s="122">
        <f>VLOOKUP($H:$H,$M$5:$P$11,4,FALSE)</f>
        <v>84.984</v>
      </c>
      <c r="K443" s="33"/>
      <c r="L443" s="197">
        <f t="shared" si="14"/>
        <v>76.48559999999999</v>
      </c>
      <c r="R443" s="43"/>
      <c r="S443" s="212"/>
    </row>
    <row r="444" spans="1:19" ht="15.6">
      <c r="A444" s="35"/>
      <c r="B444" s="118" t="s">
        <v>2817</v>
      </c>
      <c r="C444" s="119" t="s">
        <v>4116</v>
      </c>
      <c r="D444" s="119" t="s">
        <v>4272</v>
      </c>
      <c r="E444" s="132"/>
      <c r="F444" s="134" t="s">
        <v>1286</v>
      </c>
      <c r="G444" s="127" t="str">
        <f t="shared" si="15"/>
        <v>4</v>
      </c>
      <c r="H444" s="134" t="str">
        <f>MID(F:F,9,2)</f>
        <v>4C</v>
      </c>
      <c r="I444" s="122">
        <f>VLOOKUP($H:$H,$M$5:$N$11,2,FALSE)</f>
        <v>70.82</v>
      </c>
      <c r="J444" s="122">
        <f>VLOOKUP($H:$H,$M$5:$P$11,4,FALSE)</f>
        <v>84.984</v>
      </c>
      <c r="K444" s="33"/>
      <c r="L444" s="197">
        <f t="shared" si="14"/>
        <v>76.48559999999999</v>
      </c>
      <c r="R444" s="43"/>
      <c r="S444" s="212"/>
    </row>
    <row r="445" spans="1:19" ht="15.6">
      <c r="A445" s="35"/>
      <c r="B445" s="118" t="s">
        <v>2817</v>
      </c>
      <c r="C445" s="119" t="s">
        <v>4117</v>
      </c>
      <c r="D445" s="119" t="s">
        <v>3994</v>
      </c>
      <c r="E445" s="132"/>
      <c r="F445" s="134" t="s">
        <v>1514</v>
      </c>
      <c r="G445" s="127" t="str">
        <f t="shared" si="15"/>
        <v>4</v>
      </c>
      <c r="H445" s="134" t="str">
        <f>MID(F:F,9,2)</f>
        <v>4C</v>
      </c>
      <c r="I445" s="122">
        <f>VLOOKUP($H:$H,$M$5:$N$11,2,FALSE)</f>
        <v>70.82</v>
      </c>
      <c r="J445" s="122">
        <f>VLOOKUP($H:$H,$M$5:$P$11,4,FALSE)</f>
        <v>84.984</v>
      </c>
      <c r="K445" s="33"/>
      <c r="L445" s="197">
        <f t="shared" si="14"/>
        <v>76.48559999999999</v>
      </c>
      <c r="R445" s="43"/>
      <c r="S445" s="212"/>
    </row>
    <row r="446" spans="1:19" ht="15.6">
      <c r="A446" s="35"/>
      <c r="B446" s="110" t="s">
        <v>2817</v>
      </c>
      <c r="C446" s="111" t="s">
        <v>3066</v>
      </c>
      <c r="D446" s="123" t="s">
        <v>3067</v>
      </c>
      <c r="E446" s="132"/>
      <c r="F446" s="133" t="s">
        <v>1504</v>
      </c>
      <c r="G446" s="128" t="str">
        <f t="shared" si="15"/>
        <v>6</v>
      </c>
      <c r="H446" s="133" t="str">
        <f>MID(F:F,9,2)</f>
        <v>6C</v>
      </c>
      <c r="I446" s="115">
        <f>VLOOKUP($H:$H,$M$5:$N$11,2,FALSE)</f>
        <v>104.15</v>
      </c>
      <c r="J446" s="115">
        <f>VLOOKUP($H:$H,$M$5:$P$11,4,FALSE)</f>
        <v>124.98</v>
      </c>
      <c r="K446" s="33"/>
      <c r="L446" s="197">
        <f t="shared" si="14"/>
        <v>112.482</v>
      </c>
      <c r="R446" s="43"/>
      <c r="S446" s="212"/>
    </row>
    <row r="447" spans="1:19" ht="15.6">
      <c r="A447" s="35"/>
      <c r="B447" s="110" t="s">
        <v>2817</v>
      </c>
      <c r="C447" s="111" t="s">
        <v>3076</v>
      </c>
      <c r="D447" s="123" t="s">
        <v>3077</v>
      </c>
      <c r="E447" s="132"/>
      <c r="F447" s="133" t="s">
        <v>1505</v>
      </c>
      <c r="G447" s="128" t="str">
        <f t="shared" si="15"/>
        <v>7</v>
      </c>
      <c r="H447" s="133" t="str">
        <f>MID(F:F,9,2)</f>
        <v>7C</v>
      </c>
      <c r="I447" s="115">
        <f>VLOOKUP($H:$H,$M$5:$N$11,2,FALSE)</f>
        <v>121.65</v>
      </c>
      <c r="J447" s="115">
        <f>VLOOKUP($H:$H,$M$5:$P$11,4,FALSE)</f>
        <v>145.98</v>
      </c>
      <c r="K447" s="33"/>
      <c r="L447" s="197">
        <f t="shared" si="14"/>
        <v>131.382</v>
      </c>
      <c r="R447" s="43"/>
      <c r="S447" s="212"/>
    </row>
    <row r="448" spans="1:19" ht="15.6">
      <c r="A448" s="35"/>
      <c r="B448" s="110" t="s">
        <v>2817</v>
      </c>
      <c r="C448" s="111" t="s">
        <v>642</v>
      </c>
      <c r="D448" s="123" t="s">
        <v>2998</v>
      </c>
      <c r="E448" s="132"/>
      <c r="F448" s="133" t="s">
        <v>1506</v>
      </c>
      <c r="G448" s="128" t="str">
        <f t="shared" si="15"/>
        <v>6</v>
      </c>
      <c r="H448" s="133" t="str">
        <f>MID(F:F,9,2)</f>
        <v>6C</v>
      </c>
      <c r="I448" s="115">
        <f>VLOOKUP($H:$H,$M$5:$N$11,2,FALSE)</f>
        <v>104.15</v>
      </c>
      <c r="J448" s="115">
        <f>VLOOKUP($H:$H,$M$5:$P$11,4,FALSE)</f>
        <v>124.98</v>
      </c>
      <c r="K448" s="33"/>
      <c r="L448" s="197">
        <f t="shared" si="14"/>
        <v>112.482</v>
      </c>
      <c r="R448" s="43"/>
      <c r="S448" s="212"/>
    </row>
    <row r="449" spans="1:19" ht="15.6">
      <c r="A449" s="35"/>
      <c r="B449" s="110" t="s">
        <v>2817</v>
      </c>
      <c r="C449" s="111" t="s">
        <v>3080</v>
      </c>
      <c r="D449" s="123" t="s">
        <v>3057</v>
      </c>
      <c r="E449" s="132"/>
      <c r="F449" s="133" t="s">
        <v>1507</v>
      </c>
      <c r="G449" s="128" t="str">
        <f t="shared" si="15"/>
        <v>6</v>
      </c>
      <c r="H449" s="133" t="str">
        <f>MID(F:F,9,2)</f>
        <v>6C</v>
      </c>
      <c r="I449" s="115">
        <f>VLOOKUP($H:$H,$M$5:$N$11,2,FALSE)</f>
        <v>104.15</v>
      </c>
      <c r="J449" s="115">
        <f>VLOOKUP($H:$H,$M$5:$P$11,4,FALSE)</f>
        <v>124.98</v>
      </c>
      <c r="K449" s="33"/>
      <c r="L449" s="197">
        <f t="shared" si="14"/>
        <v>112.482</v>
      </c>
      <c r="R449" s="43"/>
      <c r="S449" s="212"/>
    </row>
    <row r="450" spans="1:19" ht="15.6">
      <c r="A450" s="35"/>
      <c r="B450" s="118" t="s">
        <v>2817</v>
      </c>
      <c r="C450" s="119" t="s">
        <v>944</v>
      </c>
      <c r="D450" s="119" t="s">
        <v>4274</v>
      </c>
      <c r="E450" s="132"/>
      <c r="F450" s="134" t="s">
        <v>1518</v>
      </c>
      <c r="G450" s="127" t="str">
        <f t="shared" si="15"/>
        <v>4</v>
      </c>
      <c r="H450" s="134" t="str">
        <f>MID(F:F,9,2)</f>
        <v>4C</v>
      </c>
      <c r="I450" s="122">
        <f>VLOOKUP($H:$H,$M$5:$N$11,2,FALSE)</f>
        <v>70.82</v>
      </c>
      <c r="J450" s="122">
        <f>VLOOKUP($H:$H,$M$5:$P$11,4,FALSE)</f>
        <v>84.984</v>
      </c>
      <c r="K450" s="33"/>
      <c r="L450" s="197">
        <f t="shared" si="14"/>
        <v>76.48559999999999</v>
      </c>
      <c r="R450" s="43"/>
      <c r="S450" s="212"/>
    </row>
    <row r="451" spans="1:19" ht="15.6">
      <c r="A451" s="35"/>
      <c r="B451" s="116" t="s">
        <v>2817</v>
      </c>
      <c r="C451" s="111" t="s">
        <v>953</v>
      </c>
      <c r="D451" s="123" t="s">
        <v>2833</v>
      </c>
      <c r="E451" s="132"/>
      <c r="F451" s="133" t="s">
        <v>1517</v>
      </c>
      <c r="G451" s="128" t="str">
        <f t="shared" si="15"/>
        <v>7</v>
      </c>
      <c r="H451" s="133" t="str">
        <f>MID(F:F,9,2)</f>
        <v>7C</v>
      </c>
      <c r="I451" s="115">
        <f>VLOOKUP($H:$H,$M$5:$N$11,2,FALSE)</f>
        <v>121.65</v>
      </c>
      <c r="J451" s="115">
        <f>VLOOKUP($H:$H,$M$5:$P$11,4,FALSE)</f>
        <v>145.98</v>
      </c>
      <c r="K451" s="33"/>
      <c r="L451" s="197">
        <f t="shared" si="14"/>
        <v>131.382</v>
      </c>
      <c r="R451" s="43"/>
      <c r="S451" s="212"/>
    </row>
    <row r="452" spans="1:19" ht="15.6">
      <c r="A452" s="35"/>
      <c r="B452" s="110" t="s">
        <v>2817</v>
      </c>
      <c r="C452" s="111" t="s">
        <v>2829</v>
      </c>
      <c r="D452" s="123" t="s">
        <v>2830</v>
      </c>
      <c r="E452" s="132"/>
      <c r="F452" s="133" t="s">
        <v>1516</v>
      </c>
      <c r="G452" s="128" t="str">
        <f t="shared" si="15"/>
        <v>4</v>
      </c>
      <c r="H452" s="133" t="str">
        <f>MID(F:F,9,2)</f>
        <v>4C</v>
      </c>
      <c r="I452" s="115">
        <f>VLOOKUP($H:$H,$M$5:$N$11,2,FALSE)</f>
        <v>70.82</v>
      </c>
      <c r="J452" s="115">
        <f>VLOOKUP($H:$H,$M$5:$P$11,4,FALSE)</f>
        <v>84.984</v>
      </c>
      <c r="K452" s="33"/>
      <c r="L452" s="197">
        <f t="shared" si="14"/>
        <v>76.48559999999999</v>
      </c>
      <c r="R452" s="43"/>
      <c r="S452" s="212"/>
    </row>
    <row r="453" spans="1:19" ht="15.6">
      <c r="A453" s="35"/>
      <c r="B453" s="110" t="s">
        <v>2817</v>
      </c>
      <c r="C453" s="111" t="s">
        <v>2824</v>
      </c>
      <c r="D453" s="123" t="s">
        <v>2827</v>
      </c>
      <c r="E453" s="132"/>
      <c r="F453" s="133" t="s">
        <v>1515</v>
      </c>
      <c r="G453" s="128" t="str">
        <f t="shared" si="15"/>
        <v>4</v>
      </c>
      <c r="H453" s="133" t="str">
        <f>MID(F:F,9,2)</f>
        <v>4C</v>
      </c>
      <c r="I453" s="115">
        <f>VLOOKUP($H:$H,$M$5:$N$11,2,FALSE)</f>
        <v>70.82</v>
      </c>
      <c r="J453" s="115">
        <f>VLOOKUP($H:$H,$M$5:$P$11,4,FALSE)</f>
        <v>84.984</v>
      </c>
      <c r="K453" s="33"/>
      <c r="L453" s="197">
        <f aca="true" t="shared" si="16" ref="L453:L516">J453*0.9</f>
        <v>76.48559999999999</v>
      </c>
      <c r="R453" s="43"/>
      <c r="S453" s="212"/>
    </row>
    <row r="454" spans="1:19" ht="15.6">
      <c r="A454" s="35"/>
      <c r="B454" s="110" t="s">
        <v>2817</v>
      </c>
      <c r="C454" s="111" t="s">
        <v>431</v>
      </c>
      <c r="D454" s="123" t="s">
        <v>3001</v>
      </c>
      <c r="E454" s="132"/>
      <c r="F454" s="133" t="s">
        <v>1502</v>
      </c>
      <c r="G454" s="128" t="str">
        <f t="shared" si="15"/>
        <v>8</v>
      </c>
      <c r="H454" s="133" t="str">
        <f>MID(F:F,9,2)</f>
        <v>8C</v>
      </c>
      <c r="I454" s="115">
        <f>VLOOKUP($H:$H,$M$5:$N$11,2,FALSE)</f>
        <v>139.15</v>
      </c>
      <c r="J454" s="115">
        <f>VLOOKUP($H:$H,$M$5:$P$11,4,FALSE)</f>
        <v>166.98</v>
      </c>
      <c r="K454" s="33"/>
      <c r="L454" s="197">
        <f t="shared" si="16"/>
        <v>150.28199999999998</v>
      </c>
      <c r="R454" s="43"/>
      <c r="S454" s="212"/>
    </row>
    <row r="455" spans="1:19" ht="15.6">
      <c r="A455" s="35"/>
      <c r="B455" s="116" t="s">
        <v>424</v>
      </c>
      <c r="C455" s="111" t="s">
        <v>447</v>
      </c>
      <c r="D455" s="123" t="s">
        <v>370</v>
      </c>
      <c r="E455" s="132"/>
      <c r="F455" s="133" t="s">
        <v>1497</v>
      </c>
      <c r="G455" s="128" t="str">
        <f t="shared" si="15"/>
        <v>3</v>
      </c>
      <c r="H455" s="133" t="str">
        <f>MID(F:F,9,2)</f>
        <v>3C</v>
      </c>
      <c r="I455" s="115">
        <f>VLOOKUP($H:$H,$M$5:$N$11,2,FALSE)</f>
        <v>52.48</v>
      </c>
      <c r="J455" s="115">
        <f>VLOOKUP($H:$H,$M$5:$P$11,4,FALSE)</f>
        <v>62.981247999999994</v>
      </c>
      <c r="K455" s="33"/>
      <c r="L455" s="197">
        <f t="shared" si="16"/>
        <v>56.6831232</v>
      </c>
      <c r="R455" s="43"/>
      <c r="S455" s="212"/>
    </row>
    <row r="456" spans="1:19" ht="15.6">
      <c r="A456" s="35"/>
      <c r="B456" s="110" t="s">
        <v>424</v>
      </c>
      <c r="C456" s="111" t="s">
        <v>1117</v>
      </c>
      <c r="D456" s="123" t="s">
        <v>427</v>
      </c>
      <c r="E456" s="132"/>
      <c r="F456" s="133" t="s">
        <v>1498</v>
      </c>
      <c r="G456" s="128" t="str">
        <f t="shared" si="15"/>
        <v>3</v>
      </c>
      <c r="H456" s="133" t="str">
        <f>MID(F:F,9,2)</f>
        <v>3C</v>
      </c>
      <c r="I456" s="115">
        <f>VLOOKUP($H:$H,$M$5:$N$11,2,FALSE)</f>
        <v>52.48</v>
      </c>
      <c r="J456" s="115">
        <f>VLOOKUP($H:$H,$M$5:$P$11,4,FALSE)</f>
        <v>62.981247999999994</v>
      </c>
      <c r="K456" s="33"/>
      <c r="L456" s="197">
        <f t="shared" si="16"/>
        <v>56.6831232</v>
      </c>
      <c r="R456" s="43"/>
      <c r="S456" s="212"/>
    </row>
    <row r="457" spans="1:19" ht="15.6">
      <c r="A457" s="35"/>
      <c r="B457" s="116" t="s">
        <v>424</v>
      </c>
      <c r="C457" s="111" t="s">
        <v>1117</v>
      </c>
      <c r="D457" s="123" t="s">
        <v>777</v>
      </c>
      <c r="E457" s="132"/>
      <c r="F457" s="133" t="s">
        <v>1499</v>
      </c>
      <c r="G457" s="128" t="str">
        <f t="shared" si="15"/>
        <v>3</v>
      </c>
      <c r="H457" s="133" t="str">
        <f>MID(F:F,9,2)</f>
        <v>3C</v>
      </c>
      <c r="I457" s="115">
        <f>VLOOKUP($H:$H,$M$5:$N$11,2,FALSE)</f>
        <v>52.48</v>
      </c>
      <c r="J457" s="115">
        <f>VLOOKUP($H:$H,$M$5:$P$11,4,FALSE)</f>
        <v>62.981247999999994</v>
      </c>
      <c r="K457" s="33"/>
      <c r="L457" s="197">
        <f t="shared" si="16"/>
        <v>56.6831232</v>
      </c>
      <c r="R457" s="43"/>
      <c r="S457" s="212"/>
    </row>
    <row r="458" spans="1:19" ht="15.6">
      <c r="A458" s="35"/>
      <c r="B458" s="110" t="s">
        <v>424</v>
      </c>
      <c r="C458" s="111" t="s">
        <v>446</v>
      </c>
      <c r="D458" s="123" t="s">
        <v>2890</v>
      </c>
      <c r="E458" s="132"/>
      <c r="F458" s="133" t="s">
        <v>1500</v>
      </c>
      <c r="G458" s="128" t="str">
        <f t="shared" si="15"/>
        <v>3</v>
      </c>
      <c r="H458" s="133" t="str">
        <f>MID(F:F,9,2)</f>
        <v>3C</v>
      </c>
      <c r="I458" s="115">
        <f>VLOOKUP($H:$H,$M$5:$N$11,2,FALSE)</f>
        <v>52.48</v>
      </c>
      <c r="J458" s="115">
        <f>VLOOKUP($H:$H,$M$5:$P$11,4,FALSE)</f>
        <v>62.981247999999994</v>
      </c>
      <c r="K458" s="33"/>
      <c r="L458" s="197">
        <f t="shared" si="16"/>
        <v>56.6831232</v>
      </c>
      <c r="R458" s="43"/>
      <c r="S458" s="212"/>
    </row>
    <row r="459" spans="1:19" ht="15.6">
      <c r="A459" s="35"/>
      <c r="B459" s="116" t="s">
        <v>424</v>
      </c>
      <c r="C459" s="111" t="s">
        <v>446</v>
      </c>
      <c r="D459" s="123" t="s">
        <v>837</v>
      </c>
      <c r="E459" s="132"/>
      <c r="F459" s="133" t="s">
        <v>199</v>
      </c>
      <c r="G459" s="128" t="str">
        <f t="shared" si="15"/>
        <v>3</v>
      </c>
      <c r="H459" s="133" t="str">
        <f>MID(F:F,9,2)</f>
        <v>3C</v>
      </c>
      <c r="I459" s="115">
        <f>VLOOKUP($H:$H,$M$5:$N$11,2,FALSE)</f>
        <v>52.48</v>
      </c>
      <c r="J459" s="115">
        <f>VLOOKUP($H:$H,$M$5:$P$11,4,FALSE)</f>
        <v>62.981247999999994</v>
      </c>
      <c r="K459" s="33"/>
      <c r="L459" s="197">
        <f t="shared" si="16"/>
        <v>56.6831232</v>
      </c>
      <c r="R459" s="43"/>
      <c r="S459" s="212"/>
    </row>
    <row r="460" spans="1:19" ht="15.6">
      <c r="A460" s="35"/>
      <c r="B460" s="110" t="s">
        <v>3030</v>
      </c>
      <c r="C460" s="111" t="s">
        <v>367</v>
      </c>
      <c r="D460" s="123" t="s">
        <v>4170</v>
      </c>
      <c r="E460" s="132"/>
      <c r="F460" s="133" t="s">
        <v>1519</v>
      </c>
      <c r="G460" s="128" t="str">
        <f t="shared" si="15"/>
        <v>4</v>
      </c>
      <c r="H460" s="133" t="str">
        <f>MID(F:F,9,2)</f>
        <v>4C</v>
      </c>
      <c r="I460" s="115">
        <f>VLOOKUP($H:$H,$M$5:$N$11,2,FALSE)</f>
        <v>70.82</v>
      </c>
      <c r="J460" s="115">
        <f>VLOOKUP($H:$H,$M$5:$P$11,4,FALSE)</f>
        <v>84.984</v>
      </c>
      <c r="K460" s="33"/>
      <c r="L460" s="197">
        <f t="shared" si="16"/>
        <v>76.48559999999999</v>
      </c>
      <c r="R460" s="43"/>
      <c r="S460" s="212"/>
    </row>
    <row r="461" spans="1:19" ht="15.6">
      <c r="A461" s="35"/>
      <c r="B461" s="118" t="s">
        <v>3030</v>
      </c>
      <c r="C461" s="119" t="s">
        <v>372</v>
      </c>
      <c r="D461" s="119" t="s">
        <v>2833</v>
      </c>
      <c r="E461" s="132"/>
      <c r="F461" s="134" t="s">
        <v>1521</v>
      </c>
      <c r="G461" s="127" t="str">
        <f t="shared" si="15"/>
        <v>4</v>
      </c>
      <c r="H461" s="134" t="str">
        <f>MID(F:F,9,2)</f>
        <v>4C</v>
      </c>
      <c r="I461" s="122">
        <f>VLOOKUP($H:$H,$M$5:$N$11,2,FALSE)</f>
        <v>70.82</v>
      </c>
      <c r="J461" s="122">
        <f>VLOOKUP($H:$H,$M$5:$P$11,4,FALSE)</f>
        <v>84.984</v>
      </c>
      <c r="K461" s="33"/>
      <c r="L461" s="197">
        <f t="shared" si="16"/>
        <v>76.48559999999999</v>
      </c>
      <c r="R461" s="43"/>
      <c r="S461" s="212"/>
    </row>
    <row r="462" spans="1:19" ht="15.6">
      <c r="A462" s="35"/>
      <c r="B462" s="110" t="s">
        <v>3030</v>
      </c>
      <c r="C462" s="111" t="s">
        <v>4299</v>
      </c>
      <c r="D462" s="123" t="s">
        <v>108</v>
      </c>
      <c r="E462" s="132"/>
      <c r="F462" s="133" t="s">
        <v>1522</v>
      </c>
      <c r="G462" s="128" t="str">
        <f t="shared" si="15"/>
        <v>4</v>
      </c>
      <c r="H462" s="133" t="str">
        <f>MID(F:F,9,2)</f>
        <v>4C</v>
      </c>
      <c r="I462" s="115">
        <f>VLOOKUP($H:$H,$M$5:$N$11,2,FALSE)</f>
        <v>70.82</v>
      </c>
      <c r="J462" s="115">
        <f>VLOOKUP($H:$H,$M$5:$P$11,4,FALSE)</f>
        <v>84.984</v>
      </c>
      <c r="K462" s="33"/>
      <c r="L462" s="197">
        <f t="shared" si="16"/>
        <v>76.48559999999999</v>
      </c>
      <c r="R462" s="43"/>
      <c r="S462" s="212"/>
    </row>
    <row r="463" spans="1:19" ht="15.6">
      <c r="A463" s="35"/>
      <c r="B463" s="110" t="s">
        <v>3030</v>
      </c>
      <c r="C463" s="111" t="s">
        <v>379</v>
      </c>
      <c r="D463" s="123" t="s">
        <v>380</v>
      </c>
      <c r="E463" s="132"/>
      <c r="F463" s="133" t="s">
        <v>1161</v>
      </c>
      <c r="G463" s="128" t="str">
        <f t="shared" si="15"/>
        <v>4</v>
      </c>
      <c r="H463" s="133" t="str">
        <f>MID(F:F,9,2)</f>
        <v>4C</v>
      </c>
      <c r="I463" s="115">
        <f>VLOOKUP($H:$H,$M$5:$N$11,2,FALSE)</f>
        <v>70.82</v>
      </c>
      <c r="J463" s="115">
        <f>VLOOKUP($H:$H,$M$5:$P$11,4,FALSE)</f>
        <v>84.984</v>
      </c>
      <c r="K463" s="33"/>
      <c r="L463" s="197">
        <f t="shared" si="16"/>
        <v>76.48559999999999</v>
      </c>
      <c r="R463" s="43"/>
      <c r="S463" s="212"/>
    </row>
    <row r="464" spans="1:19" ht="15.6">
      <c r="A464" s="35"/>
      <c r="B464" s="110" t="s">
        <v>3030</v>
      </c>
      <c r="C464" s="111" t="s">
        <v>382</v>
      </c>
      <c r="D464" s="123" t="s">
        <v>380</v>
      </c>
      <c r="E464" s="132"/>
      <c r="F464" s="133" t="s">
        <v>1162</v>
      </c>
      <c r="G464" s="128" t="str">
        <f t="shared" si="15"/>
        <v>4</v>
      </c>
      <c r="H464" s="133" t="str">
        <f>MID(F:F,9,2)</f>
        <v>4C</v>
      </c>
      <c r="I464" s="115">
        <f>VLOOKUP($H:$H,$M$5:$N$11,2,FALSE)</f>
        <v>70.82</v>
      </c>
      <c r="J464" s="115">
        <f>VLOOKUP($H:$H,$M$5:$P$11,4,FALSE)</f>
        <v>84.984</v>
      </c>
      <c r="K464" s="33"/>
      <c r="L464" s="197">
        <f t="shared" si="16"/>
        <v>76.48559999999999</v>
      </c>
      <c r="R464" s="43"/>
      <c r="S464" s="212"/>
    </row>
    <row r="465" spans="1:19" ht="15.6">
      <c r="A465" s="35"/>
      <c r="B465" s="110" t="s">
        <v>3030</v>
      </c>
      <c r="C465" s="111" t="s">
        <v>4059</v>
      </c>
      <c r="D465" s="123" t="s">
        <v>582</v>
      </c>
      <c r="E465" s="132"/>
      <c r="F465" s="133" t="s">
        <v>1529</v>
      </c>
      <c r="G465" s="128" t="str">
        <f t="shared" si="15"/>
        <v>4</v>
      </c>
      <c r="H465" s="133" t="str">
        <f>MID(F:F,9,2)</f>
        <v>4C</v>
      </c>
      <c r="I465" s="115">
        <f>VLOOKUP($H:$H,$M$5:$N$11,2,FALSE)</f>
        <v>70.82</v>
      </c>
      <c r="J465" s="115">
        <f>VLOOKUP($H:$H,$M$5:$P$11,4,FALSE)</f>
        <v>84.984</v>
      </c>
      <c r="K465" s="33"/>
      <c r="L465" s="197">
        <f t="shared" si="16"/>
        <v>76.48559999999999</v>
      </c>
      <c r="R465" s="43"/>
      <c r="S465" s="212"/>
    </row>
    <row r="466" spans="1:19" ht="15.6">
      <c r="A466" s="35"/>
      <c r="B466" s="118" t="s">
        <v>3030</v>
      </c>
      <c r="C466" s="119" t="s">
        <v>343</v>
      </c>
      <c r="D466" s="119" t="s">
        <v>344</v>
      </c>
      <c r="E466" s="132"/>
      <c r="F466" s="134" t="s">
        <v>1525</v>
      </c>
      <c r="G466" s="127" t="str">
        <f t="shared" si="15"/>
        <v>4</v>
      </c>
      <c r="H466" s="134" t="str">
        <f>MID(F:F,9,2)</f>
        <v>4C</v>
      </c>
      <c r="I466" s="122">
        <f>VLOOKUP($H:$H,$M$5:$N$11,2,FALSE)</f>
        <v>70.82</v>
      </c>
      <c r="J466" s="122">
        <f>VLOOKUP($H:$H,$M$5:$P$11,4,FALSE)</f>
        <v>84.984</v>
      </c>
      <c r="K466" s="33"/>
      <c r="L466" s="197">
        <f t="shared" si="16"/>
        <v>76.48559999999999</v>
      </c>
      <c r="R466" s="43"/>
      <c r="S466" s="212"/>
    </row>
    <row r="467" spans="1:19" ht="15.6">
      <c r="A467" s="35"/>
      <c r="B467" s="118" t="s">
        <v>3030</v>
      </c>
      <c r="C467" s="119" t="s">
        <v>346</v>
      </c>
      <c r="D467" s="119" t="s">
        <v>3313</v>
      </c>
      <c r="E467" s="132"/>
      <c r="F467" s="134" t="s">
        <v>1526</v>
      </c>
      <c r="G467" s="127" t="str">
        <f t="shared" si="15"/>
        <v>4</v>
      </c>
      <c r="H467" s="134" t="str">
        <f>MID(F:F,9,2)</f>
        <v>4C</v>
      </c>
      <c r="I467" s="122">
        <f>VLOOKUP($H:$H,$M$5:$N$11,2,FALSE)</f>
        <v>70.82</v>
      </c>
      <c r="J467" s="122">
        <f>VLOOKUP($H:$H,$M$5:$P$11,4,FALSE)</f>
        <v>84.984</v>
      </c>
      <c r="K467" s="33"/>
      <c r="L467" s="197">
        <f t="shared" si="16"/>
        <v>76.48559999999999</v>
      </c>
      <c r="R467" s="43"/>
      <c r="S467" s="212"/>
    </row>
    <row r="468" spans="1:19" ht="15.6">
      <c r="A468" s="35"/>
      <c r="B468" s="110" t="s">
        <v>3030</v>
      </c>
      <c r="C468" s="111" t="s">
        <v>3031</v>
      </c>
      <c r="D468" s="123" t="s">
        <v>4276</v>
      </c>
      <c r="E468" s="132"/>
      <c r="F468" s="133" t="s">
        <v>1523</v>
      </c>
      <c r="G468" s="128" t="str">
        <f t="shared" si="15"/>
        <v>4</v>
      </c>
      <c r="H468" s="133" t="str">
        <f>MID(F:F,9,2)</f>
        <v>4C</v>
      </c>
      <c r="I468" s="115">
        <f>VLOOKUP($H:$H,$M$5:$N$11,2,FALSE)</f>
        <v>70.82</v>
      </c>
      <c r="J468" s="115">
        <f>VLOOKUP($H:$H,$M$5:$P$11,4,FALSE)</f>
        <v>84.984</v>
      </c>
      <c r="K468" s="33"/>
      <c r="L468" s="197">
        <f t="shared" si="16"/>
        <v>76.48559999999999</v>
      </c>
      <c r="R468" s="43"/>
      <c r="S468" s="212"/>
    </row>
    <row r="469" spans="1:19" ht="15.6">
      <c r="A469" s="35"/>
      <c r="B469" s="110" t="s">
        <v>342</v>
      </c>
      <c r="C469" s="111" t="s">
        <v>4578</v>
      </c>
      <c r="D469" s="123" t="s">
        <v>4579</v>
      </c>
      <c r="E469" s="135"/>
      <c r="F469" s="110" t="s">
        <v>4576</v>
      </c>
      <c r="G469" s="128" t="str">
        <f t="shared" si="15"/>
        <v>6</v>
      </c>
      <c r="H469" s="110" t="str">
        <f>MID(F:F,9,2)</f>
        <v>6C</v>
      </c>
      <c r="I469" s="115">
        <f>VLOOKUP($H:$H,$M$5:$N$11,2,FALSE)</f>
        <v>104.15</v>
      </c>
      <c r="J469" s="115">
        <f>VLOOKUP($H:$H,$M$5:$P$11,4,FALSE)</f>
        <v>124.98</v>
      </c>
      <c r="K469" s="23"/>
      <c r="L469" s="197">
        <f t="shared" si="16"/>
        <v>112.482</v>
      </c>
      <c r="R469" s="43"/>
      <c r="S469" s="212"/>
    </row>
    <row r="470" spans="1:19" ht="15.6">
      <c r="A470" s="35"/>
      <c r="B470" s="110" t="s">
        <v>3030</v>
      </c>
      <c r="C470" s="111" t="s">
        <v>3541</v>
      </c>
      <c r="D470" s="123" t="s">
        <v>3542</v>
      </c>
      <c r="E470" s="132"/>
      <c r="F470" s="133" t="s">
        <v>1163</v>
      </c>
      <c r="G470" s="128" t="str">
        <f t="shared" si="15"/>
        <v>4</v>
      </c>
      <c r="H470" s="133" t="str">
        <f>MID(F:F,9,2)</f>
        <v>4C</v>
      </c>
      <c r="I470" s="115">
        <f>VLOOKUP($H:$H,$M$5:$N$11,2,FALSE)</f>
        <v>70.82</v>
      </c>
      <c r="J470" s="115">
        <f>VLOOKUP($H:$H,$M$5:$P$11,4,FALSE)</f>
        <v>84.984</v>
      </c>
      <c r="K470" s="33"/>
      <c r="L470" s="197">
        <f t="shared" si="16"/>
        <v>76.48559999999999</v>
      </c>
      <c r="R470" s="43"/>
      <c r="S470" s="212"/>
    </row>
    <row r="471" spans="1:19" ht="15.6">
      <c r="A471" s="35"/>
      <c r="B471" s="116" t="s">
        <v>3030</v>
      </c>
      <c r="C471" s="111" t="s">
        <v>3540</v>
      </c>
      <c r="D471" s="123" t="s">
        <v>3359</v>
      </c>
      <c r="E471" s="132"/>
      <c r="F471" s="133" t="s">
        <v>1164</v>
      </c>
      <c r="G471" s="128" t="str">
        <f t="shared" si="15"/>
        <v>4</v>
      </c>
      <c r="H471" s="133" t="str">
        <f>MID(F:F,9,2)</f>
        <v>4C</v>
      </c>
      <c r="I471" s="115">
        <f>VLOOKUP($H:$H,$M$5:$N$11,2,FALSE)</f>
        <v>70.82</v>
      </c>
      <c r="J471" s="115">
        <f>VLOOKUP($H:$H,$M$5:$P$11,4,FALSE)</f>
        <v>84.984</v>
      </c>
      <c r="K471" s="33"/>
      <c r="L471" s="197">
        <f t="shared" si="16"/>
        <v>76.48559999999999</v>
      </c>
      <c r="R471" s="43"/>
      <c r="S471" s="212"/>
    </row>
    <row r="472" spans="1:19" ht="15.6">
      <c r="A472" s="35"/>
      <c r="B472" s="110" t="s">
        <v>3030</v>
      </c>
      <c r="C472" s="111" t="s">
        <v>369</v>
      </c>
      <c r="D472" s="123" t="s">
        <v>370</v>
      </c>
      <c r="E472" s="132"/>
      <c r="F472" s="133" t="s">
        <v>1520</v>
      </c>
      <c r="G472" s="128" t="str">
        <f t="shared" si="15"/>
        <v>4</v>
      </c>
      <c r="H472" s="133" t="str">
        <f>MID(F:F,9,2)</f>
        <v>4C</v>
      </c>
      <c r="I472" s="115">
        <f>VLOOKUP($H:$H,$M$5:$N$11,2,FALSE)</f>
        <v>70.82</v>
      </c>
      <c r="J472" s="115">
        <f>VLOOKUP($H:$H,$M$5:$P$11,4,FALSE)</f>
        <v>84.984</v>
      </c>
      <c r="K472" s="33"/>
      <c r="L472" s="197">
        <f t="shared" si="16"/>
        <v>76.48559999999999</v>
      </c>
      <c r="R472" s="43"/>
      <c r="S472" s="212"/>
    </row>
    <row r="473" spans="1:88" s="4" customFormat="1" ht="15.6">
      <c r="A473" s="35"/>
      <c r="B473" s="118" t="s">
        <v>3030</v>
      </c>
      <c r="C473" s="119" t="s">
        <v>340</v>
      </c>
      <c r="D473" s="119" t="s">
        <v>341</v>
      </c>
      <c r="E473" s="132"/>
      <c r="F473" s="134" t="s">
        <v>1524</v>
      </c>
      <c r="G473" s="127" t="str">
        <f t="shared" si="15"/>
        <v>4</v>
      </c>
      <c r="H473" s="134" t="str">
        <f>MID(F:F,9,2)</f>
        <v>4C</v>
      </c>
      <c r="I473" s="122">
        <f>VLOOKUP($H:$H,$M$5:$N$11,2,FALSE)</f>
        <v>70.82</v>
      </c>
      <c r="J473" s="122">
        <f>VLOOKUP($H:$H,$M$5:$P$11,4,FALSE)</f>
        <v>84.984</v>
      </c>
      <c r="K473" s="33"/>
      <c r="L473" s="197">
        <f t="shared" si="16"/>
        <v>76.48559999999999</v>
      </c>
      <c r="M473" s="157"/>
      <c r="N473" s="157"/>
      <c r="O473" s="157"/>
      <c r="P473" s="188"/>
      <c r="Q473" s="158"/>
      <c r="R473" s="43"/>
      <c r="S473" s="212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  <c r="AN473" s="158"/>
      <c r="AO473" s="158"/>
      <c r="AP473" s="158"/>
      <c r="AQ473" s="158"/>
      <c r="AR473" s="158"/>
      <c r="AS473" s="158"/>
      <c r="AT473" s="158"/>
      <c r="AU473" s="158"/>
      <c r="AV473" s="158"/>
      <c r="AW473" s="158"/>
      <c r="AX473" s="158"/>
      <c r="AY473" s="158"/>
      <c r="AZ473" s="158"/>
      <c r="BA473" s="158"/>
      <c r="BB473" s="158"/>
      <c r="BC473" s="158"/>
      <c r="BD473" s="158"/>
      <c r="BE473" s="158"/>
      <c r="BF473" s="158"/>
      <c r="BG473" s="158"/>
      <c r="BH473" s="158"/>
      <c r="BI473" s="158"/>
      <c r="BJ473" s="158"/>
      <c r="BK473" s="158"/>
      <c r="BL473" s="158"/>
      <c r="BM473" s="158"/>
      <c r="BN473" s="158"/>
      <c r="BO473" s="158"/>
      <c r="BP473" s="158"/>
      <c r="BQ473" s="158"/>
      <c r="BR473" s="158"/>
      <c r="BS473" s="158"/>
      <c r="BT473" s="158"/>
      <c r="BU473" s="158"/>
      <c r="BV473" s="158"/>
      <c r="BW473" s="158"/>
      <c r="BX473" s="158"/>
      <c r="BY473" s="158"/>
      <c r="BZ473" s="158"/>
      <c r="CA473" s="158"/>
      <c r="CB473" s="158"/>
      <c r="CC473" s="158"/>
      <c r="CD473" s="158"/>
      <c r="CE473" s="158"/>
      <c r="CF473" s="158"/>
      <c r="CG473" s="158"/>
      <c r="CH473" s="158"/>
      <c r="CI473" s="158"/>
      <c r="CJ473" s="158"/>
    </row>
    <row r="474" spans="1:19" ht="15.6">
      <c r="A474" s="35"/>
      <c r="B474" s="118" t="s">
        <v>3030</v>
      </c>
      <c r="C474" s="119" t="s">
        <v>302</v>
      </c>
      <c r="D474" s="119" t="s">
        <v>303</v>
      </c>
      <c r="E474" s="132"/>
      <c r="F474" s="134" t="s">
        <v>1268</v>
      </c>
      <c r="G474" s="127" t="str">
        <f t="shared" si="15"/>
        <v>4</v>
      </c>
      <c r="H474" s="134" t="str">
        <f>MID(F:F,9,2)</f>
        <v>4C</v>
      </c>
      <c r="I474" s="122">
        <f>VLOOKUP($H:$H,$M$5:$N$11,2,FALSE)</f>
        <v>70.82</v>
      </c>
      <c r="J474" s="122">
        <f>VLOOKUP($H:$H,$M$5:$P$11,4,FALSE)</f>
        <v>84.984</v>
      </c>
      <c r="K474" s="33"/>
      <c r="L474" s="197">
        <f t="shared" si="16"/>
        <v>76.48559999999999</v>
      </c>
      <c r="R474" s="43"/>
      <c r="S474" s="212"/>
    </row>
    <row r="475" spans="1:19" ht="15.6">
      <c r="A475" s="35"/>
      <c r="B475" s="110" t="s">
        <v>3030</v>
      </c>
      <c r="C475" s="111" t="s">
        <v>377</v>
      </c>
      <c r="D475" s="123"/>
      <c r="E475" s="132"/>
      <c r="F475" s="133" t="s">
        <v>1160</v>
      </c>
      <c r="G475" s="128" t="str">
        <f t="shared" si="15"/>
        <v>4</v>
      </c>
      <c r="H475" s="133" t="str">
        <f>MID(F:F,9,2)</f>
        <v>4C</v>
      </c>
      <c r="I475" s="115">
        <f>VLOOKUP($H:$H,$M$5:$N$11,2,FALSE)</f>
        <v>70.82</v>
      </c>
      <c r="J475" s="115">
        <f>VLOOKUP($H:$H,$M$5:$P$11,4,FALSE)</f>
        <v>84.984</v>
      </c>
      <c r="K475" s="33"/>
      <c r="L475" s="197">
        <f t="shared" si="16"/>
        <v>76.48559999999999</v>
      </c>
      <c r="R475" s="43"/>
      <c r="S475" s="212"/>
    </row>
    <row r="476" spans="1:88" s="2" customFormat="1" ht="15.6">
      <c r="A476" s="75"/>
      <c r="B476" s="118" t="s">
        <v>3030</v>
      </c>
      <c r="C476" s="119" t="s">
        <v>4056</v>
      </c>
      <c r="D476" s="119" t="s">
        <v>4277</v>
      </c>
      <c r="E476" s="132"/>
      <c r="F476" s="134" t="s">
        <v>1287</v>
      </c>
      <c r="G476" s="127" t="str">
        <f t="shared" si="15"/>
        <v>4</v>
      </c>
      <c r="H476" s="134" t="str">
        <f>MID(F:F,9,2)</f>
        <v>4C</v>
      </c>
      <c r="I476" s="122">
        <f>VLOOKUP($H:$H,$M$5:$N$11,2,FALSE)</f>
        <v>70.82</v>
      </c>
      <c r="J476" s="122">
        <f>VLOOKUP($H:$H,$M$5:$P$11,4,FALSE)</f>
        <v>84.984</v>
      </c>
      <c r="K476" s="33"/>
      <c r="L476" s="197">
        <f t="shared" si="16"/>
        <v>76.48559999999999</v>
      </c>
      <c r="P476" s="8"/>
      <c r="Q476" s="7"/>
      <c r="R476" s="43"/>
      <c r="S476" s="212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</row>
    <row r="477" spans="1:88" s="2" customFormat="1" ht="15.6">
      <c r="A477" s="75"/>
      <c r="B477" s="118" t="s">
        <v>342</v>
      </c>
      <c r="C477" s="119" t="s">
        <v>4693</v>
      </c>
      <c r="D477" s="120" t="s">
        <v>4692</v>
      </c>
      <c r="E477" s="113"/>
      <c r="F477" s="121" t="s">
        <v>4691</v>
      </c>
      <c r="G477" s="118" t="str">
        <f t="shared" si="15"/>
        <v>6</v>
      </c>
      <c r="H477" s="121" t="str">
        <f>MID(F:F,9,2)</f>
        <v>6C</v>
      </c>
      <c r="I477" s="122">
        <v>166.63</v>
      </c>
      <c r="J477" s="122">
        <v>199.95</v>
      </c>
      <c r="K477" s="33"/>
      <c r="L477" s="197">
        <f t="shared" si="16"/>
        <v>179.95499999999998</v>
      </c>
      <c r="P477" s="8"/>
      <c r="Q477" s="7"/>
      <c r="R477" s="43"/>
      <c r="S477" s="212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</row>
    <row r="478" spans="1:19" ht="15.6">
      <c r="A478" s="35"/>
      <c r="B478" s="116" t="s">
        <v>3030</v>
      </c>
      <c r="C478" s="111" t="s">
        <v>1778</v>
      </c>
      <c r="D478" s="123" t="s">
        <v>2733</v>
      </c>
      <c r="E478" s="132"/>
      <c r="F478" s="133" t="s">
        <v>1528</v>
      </c>
      <c r="G478" s="128" t="str">
        <f t="shared" si="15"/>
        <v>4</v>
      </c>
      <c r="H478" s="133" t="str">
        <f>MID(F:F,9,2)</f>
        <v>4C</v>
      </c>
      <c r="I478" s="115">
        <f>VLOOKUP($H:$H,$M$5:$N$11,2,FALSE)</f>
        <v>70.82</v>
      </c>
      <c r="J478" s="115">
        <f>VLOOKUP($H:$H,$M$5:$P$11,4,FALSE)</f>
        <v>84.984</v>
      </c>
      <c r="K478" s="33"/>
      <c r="L478" s="197">
        <f t="shared" si="16"/>
        <v>76.48559999999999</v>
      </c>
      <c r="R478" s="43"/>
      <c r="S478" s="212"/>
    </row>
    <row r="479" spans="1:19" ht="15.6">
      <c r="A479" s="35"/>
      <c r="B479" s="118" t="s">
        <v>3030</v>
      </c>
      <c r="C479" s="119" t="s">
        <v>628</v>
      </c>
      <c r="D479" s="119" t="s">
        <v>3595</v>
      </c>
      <c r="E479" s="132"/>
      <c r="F479" s="134" t="s">
        <v>1527</v>
      </c>
      <c r="G479" s="127" t="str">
        <f t="shared" si="15"/>
        <v>4</v>
      </c>
      <c r="H479" s="134" t="str">
        <f>MID(F:F,9,2)</f>
        <v>4C</v>
      </c>
      <c r="I479" s="122">
        <f>VLOOKUP($H:$H,$M$5:$N$11,2,FALSE)</f>
        <v>70.82</v>
      </c>
      <c r="J479" s="122">
        <f>VLOOKUP($H:$H,$M$5:$P$11,4,FALSE)</f>
        <v>84.984</v>
      </c>
      <c r="K479" s="33"/>
      <c r="L479" s="197">
        <f t="shared" si="16"/>
        <v>76.48559999999999</v>
      </c>
      <c r="R479" s="43"/>
      <c r="S479" s="212"/>
    </row>
    <row r="480" spans="1:19" ht="15.6">
      <c r="A480" s="35"/>
      <c r="B480" s="116" t="s">
        <v>342</v>
      </c>
      <c r="C480" s="111" t="s">
        <v>4688</v>
      </c>
      <c r="D480" s="112" t="s">
        <v>1135</v>
      </c>
      <c r="E480" s="125"/>
      <c r="F480" s="117" t="s">
        <v>4686</v>
      </c>
      <c r="G480" s="110" t="str">
        <f t="shared" si="15"/>
        <v>8</v>
      </c>
      <c r="H480" s="114" t="str">
        <f>MID(F:F,9,2)</f>
        <v>8C</v>
      </c>
      <c r="I480" s="115">
        <f>VLOOKUP($H:$H,$M$5:$N$11,2,FALSE)</f>
        <v>139.15</v>
      </c>
      <c r="J480" s="115">
        <f>VLOOKUP($H:$H,$M$5:$P$11,4,FALSE)</f>
        <v>166.98</v>
      </c>
      <c r="K480" s="33"/>
      <c r="L480" s="197">
        <f t="shared" si="16"/>
        <v>150.28199999999998</v>
      </c>
      <c r="R480" s="43"/>
      <c r="S480" s="212"/>
    </row>
    <row r="481" spans="1:19" ht="15.6">
      <c r="A481" s="35"/>
      <c r="B481" s="116" t="s">
        <v>342</v>
      </c>
      <c r="C481" s="123" t="s">
        <v>4689</v>
      </c>
      <c r="D481" s="112" t="s">
        <v>3811</v>
      </c>
      <c r="E481" s="113"/>
      <c r="F481" s="117" t="s">
        <v>4687</v>
      </c>
      <c r="G481" s="116" t="str">
        <f t="shared" si="15"/>
        <v>6</v>
      </c>
      <c r="H481" s="117" t="str">
        <f>MID(F:F,9,2)</f>
        <v>6C</v>
      </c>
      <c r="I481" s="124">
        <v>158.29</v>
      </c>
      <c r="J481" s="124">
        <v>189.95</v>
      </c>
      <c r="K481" s="33"/>
      <c r="L481" s="197">
        <f t="shared" si="16"/>
        <v>170.95499999999998</v>
      </c>
      <c r="R481" s="43"/>
      <c r="S481" s="212"/>
    </row>
    <row r="482" spans="1:19" ht="15.6">
      <c r="A482" s="35"/>
      <c r="B482" s="110" t="s">
        <v>580</v>
      </c>
      <c r="C482" s="111" t="s">
        <v>633</v>
      </c>
      <c r="D482" s="123" t="s">
        <v>4217</v>
      </c>
      <c r="E482" s="132"/>
      <c r="F482" s="133" t="s">
        <v>1530</v>
      </c>
      <c r="G482" s="128" t="str">
        <f t="shared" si="15"/>
        <v>3</v>
      </c>
      <c r="H482" s="133" t="str">
        <f>MID(F:F,9,2)</f>
        <v>3C</v>
      </c>
      <c r="I482" s="115">
        <f>VLOOKUP($H:$H,$M$5:$N$11,2,FALSE)</f>
        <v>52.48</v>
      </c>
      <c r="J482" s="115">
        <f>VLOOKUP($H:$H,$M$5:$P$11,4,FALSE)</f>
        <v>62.981247999999994</v>
      </c>
      <c r="K482" s="33"/>
      <c r="L482" s="197">
        <f t="shared" si="16"/>
        <v>56.6831232</v>
      </c>
      <c r="R482" s="43"/>
      <c r="S482" s="212"/>
    </row>
    <row r="483" spans="1:19" ht="15.6">
      <c r="A483" s="35"/>
      <c r="B483" s="110" t="s">
        <v>580</v>
      </c>
      <c r="C483" s="111" t="s">
        <v>581</v>
      </c>
      <c r="D483" s="123" t="s">
        <v>582</v>
      </c>
      <c r="E483" s="132"/>
      <c r="F483" s="133" t="s">
        <v>1221</v>
      </c>
      <c r="G483" s="128" t="str">
        <f t="shared" si="15"/>
        <v>3</v>
      </c>
      <c r="H483" s="133" t="str">
        <f>MID(F:F,9,2)</f>
        <v>3C</v>
      </c>
      <c r="I483" s="115">
        <f>VLOOKUP($H:$H,$M$5:$N$11,2,FALSE)</f>
        <v>52.48</v>
      </c>
      <c r="J483" s="115">
        <f>VLOOKUP($H:$H,$M$5:$P$11,4,FALSE)</f>
        <v>62.981247999999994</v>
      </c>
      <c r="K483" s="33"/>
      <c r="L483" s="197">
        <f t="shared" si="16"/>
        <v>56.6831232</v>
      </c>
      <c r="R483" s="43"/>
      <c r="S483" s="212"/>
    </row>
    <row r="484" spans="1:88" s="3" customFormat="1" ht="15.6">
      <c r="A484" s="35"/>
      <c r="B484" s="110" t="s">
        <v>3018</v>
      </c>
      <c r="C484" s="111" t="s">
        <v>589</v>
      </c>
      <c r="D484" s="123" t="s">
        <v>2860</v>
      </c>
      <c r="E484" s="132"/>
      <c r="F484" s="133" t="s">
        <v>1531</v>
      </c>
      <c r="G484" s="128" t="str">
        <f t="shared" si="15"/>
        <v>4</v>
      </c>
      <c r="H484" s="133" t="str">
        <f>MID(F:F,9,2)</f>
        <v>4C</v>
      </c>
      <c r="I484" s="115">
        <f>VLOOKUP($H:$H,$M$5:$N$11,2,FALSE)</f>
        <v>70.82</v>
      </c>
      <c r="J484" s="115">
        <f>VLOOKUP($H:$H,$M$5:$P$11,4,FALSE)</f>
        <v>84.984</v>
      </c>
      <c r="K484" s="33"/>
      <c r="L484" s="197">
        <f t="shared" si="16"/>
        <v>76.48559999999999</v>
      </c>
      <c r="M484" s="186"/>
      <c r="N484" s="186"/>
      <c r="O484" s="186"/>
      <c r="P484" s="187"/>
      <c r="Q484" s="213"/>
      <c r="R484" s="43"/>
      <c r="S484" s="212"/>
      <c r="T484" s="213"/>
      <c r="U484" s="213"/>
      <c r="V484" s="213"/>
      <c r="W484" s="213"/>
      <c r="X484" s="213"/>
      <c r="Y484" s="213"/>
      <c r="Z484" s="213"/>
      <c r="AA484" s="213"/>
      <c r="AB484" s="213"/>
      <c r="AC484" s="213"/>
      <c r="AD484" s="213"/>
      <c r="AE484" s="213"/>
      <c r="AF484" s="213"/>
      <c r="AG484" s="213"/>
      <c r="AH484" s="213"/>
      <c r="AI484" s="213"/>
      <c r="AJ484" s="213"/>
      <c r="AK484" s="213"/>
      <c r="AL484" s="213"/>
      <c r="AM484" s="213"/>
      <c r="AN484" s="213"/>
      <c r="AO484" s="213"/>
      <c r="AP484" s="213"/>
      <c r="AQ484" s="213"/>
      <c r="AR484" s="213"/>
      <c r="AS484" s="213"/>
      <c r="AT484" s="213"/>
      <c r="AU484" s="213"/>
      <c r="AV484" s="213"/>
      <c r="AW484" s="213"/>
      <c r="AX484" s="213"/>
      <c r="AY484" s="213"/>
      <c r="AZ484" s="213"/>
      <c r="BA484" s="213"/>
      <c r="BB484" s="213"/>
      <c r="BC484" s="213"/>
      <c r="BD484" s="213"/>
      <c r="BE484" s="213"/>
      <c r="BF484" s="213"/>
      <c r="BG484" s="213"/>
      <c r="BH484" s="213"/>
      <c r="BI484" s="213"/>
      <c r="BJ484" s="213"/>
      <c r="BK484" s="213"/>
      <c r="BL484" s="213"/>
      <c r="BM484" s="213"/>
      <c r="BN484" s="213"/>
      <c r="BO484" s="213"/>
      <c r="BP484" s="213"/>
      <c r="BQ484" s="213"/>
      <c r="BR484" s="213"/>
      <c r="BS484" s="213"/>
      <c r="BT484" s="213"/>
      <c r="BU484" s="213"/>
      <c r="BV484" s="213"/>
      <c r="BW484" s="213"/>
      <c r="BX484" s="213"/>
      <c r="BY484" s="213"/>
      <c r="BZ484" s="213"/>
      <c r="CA484" s="213"/>
      <c r="CB484" s="213"/>
      <c r="CC484" s="213"/>
      <c r="CD484" s="213"/>
      <c r="CE484" s="213"/>
      <c r="CF484" s="213"/>
      <c r="CG484" s="213"/>
      <c r="CH484" s="213"/>
      <c r="CI484" s="213"/>
      <c r="CJ484" s="213"/>
    </row>
    <row r="485" spans="1:88" s="3" customFormat="1" ht="15.6">
      <c r="A485" s="35"/>
      <c r="B485" s="110" t="s">
        <v>3018</v>
      </c>
      <c r="C485" s="111" t="s">
        <v>592</v>
      </c>
      <c r="D485" s="123" t="s">
        <v>4155</v>
      </c>
      <c r="E485" s="132"/>
      <c r="F485" s="133" t="s">
        <v>200</v>
      </c>
      <c r="G485" s="128" t="str">
        <f t="shared" si="15"/>
        <v>4</v>
      </c>
      <c r="H485" s="133" t="str">
        <f>MID(F:F,9,2)</f>
        <v>4C</v>
      </c>
      <c r="I485" s="115">
        <f>VLOOKUP($H:$H,$M$5:$N$11,2,FALSE)</f>
        <v>70.82</v>
      </c>
      <c r="J485" s="115">
        <f>VLOOKUP($H:$H,$M$5:$P$11,4,FALSE)</f>
        <v>84.984</v>
      </c>
      <c r="K485" s="33"/>
      <c r="L485" s="197">
        <f t="shared" si="16"/>
        <v>76.48559999999999</v>
      </c>
      <c r="M485" s="186"/>
      <c r="N485" s="186"/>
      <c r="O485" s="186"/>
      <c r="P485" s="187"/>
      <c r="Q485" s="213"/>
      <c r="R485" s="43"/>
      <c r="S485" s="212"/>
      <c r="T485" s="213"/>
      <c r="U485" s="213"/>
      <c r="V485" s="213"/>
      <c r="W485" s="213"/>
      <c r="X485" s="213"/>
      <c r="Y485" s="213"/>
      <c r="Z485" s="213"/>
      <c r="AA485" s="213"/>
      <c r="AB485" s="213"/>
      <c r="AC485" s="213"/>
      <c r="AD485" s="213"/>
      <c r="AE485" s="213"/>
      <c r="AF485" s="213"/>
      <c r="AG485" s="213"/>
      <c r="AH485" s="213"/>
      <c r="AI485" s="213"/>
      <c r="AJ485" s="213"/>
      <c r="AK485" s="213"/>
      <c r="AL485" s="213"/>
      <c r="AM485" s="213"/>
      <c r="AN485" s="213"/>
      <c r="AO485" s="213"/>
      <c r="AP485" s="213"/>
      <c r="AQ485" s="213"/>
      <c r="AR485" s="213"/>
      <c r="AS485" s="213"/>
      <c r="AT485" s="213"/>
      <c r="AU485" s="213"/>
      <c r="AV485" s="213"/>
      <c r="AW485" s="213"/>
      <c r="AX485" s="213"/>
      <c r="AY485" s="213"/>
      <c r="AZ485" s="213"/>
      <c r="BA485" s="213"/>
      <c r="BB485" s="213"/>
      <c r="BC485" s="213"/>
      <c r="BD485" s="213"/>
      <c r="BE485" s="213"/>
      <c r="BF485" s="213"/>
      <c r="BG485" s="213"/>
      <c r="BH485" s="213"/>
      <c r="BI485" s="213"/>
      <c r="BJ485" s="213"/>
      <c r="BK485" s="213"/>
      <c r="BL485" s="213"/>
      <c r="BM485" s="213"/>
      <c r="BN485" s="213"/>
      <c r="BO485" s="213"/>
      <c r="BP485" s="213"/>
      <c r="BQ485" s="213"/>
      <c r="BR485" s="213"/>
      <c r="BS485" s="213"/>
      <c r="BT485" s="213"/>
      <c r="BU485" s="213"/>
      <c r="BV485" s="213"/>
      <c r="BW485" s="213"/>
      <c r="BX485" s="213"/>
      <c r="BY485" s="213"/>
      <c r="BZ485" s="213"/>
      <c r="CA485" s="213"/>
      <c r="CB485" s="213"/>
      <c r="CC485" s="213"/>
      <c r="CD485" s="213"/>
      <c r="CE485" s="213"/>
      <c r="CF485" s="213"/>
      <c r="CG485" s="213"/>
      <c r="CH485" s="213"/>
      <c r="CI485" s="213"/>
      <c r="CJ485" s="213"/>
    </row>
    <row r="486" spans="1:19" ht="15.6">
      <c r="A486" s="35"/>
      <c r="B486" s="110" t="s">
        <v>3018</v>
      </c>
      <c r="C486" s="111" t="s">
        <v>651</v>
      </c>
      <c r="D486" s="123"/>
      <c r="E486" s="132"/>
      <c r="F486" s="133" t="s">
        <v>1534</v>
      </c>
      <c r="G486" s="128" t="str">
        <f t="shared" si="15"/>
        <v>4</v>
      </c>
      <c r="H486" s="133" t="str">
        <f>MID(F:F,9,2)</f>
        <v>4C</v>
      </c>
      <c r="I486" s="115">
        <f>VLOOKUP($H:$H,$M$5:$N$11,2,FALSE)</f>
        <v>70.82</v>
      </c>
      <c r="J486" s="115">
        <f>VLOOKUP($H:$H,$M$5:$P$11,4,FALSE)</f>
        <v>84.984</v>
      </c>
      <c r="K486" s="33"/>
      <c r="L486" s="197">
        <f t="shared" si="16"/>
        <v>76.48559999999999</v>
      </c>
      <c r="R486" s="43"/>
      <c r="S486" s="212"/>
    </row>
    <row r="487" spans="1:19" ht="15.6">
      <c r="A487" s="35"/>
      <c r="B487" s="110" t="s">
        <v>3018</v>
      </c>
      <c r="C487" s="111" t="s">
        <v>3023</v>
      </c>
      <c r="D487" s="123"/>
      <c r="E487" s="132"/>
      <c r="F487" s="133" t="s">
        <v>1166</v>
      </c>
      <c r="G487" s="128" t="str">
        <f t="shared" si="15"/>
        <v>4</v>
      </c>
      <c r="H487" s="133" t="str">
        <f>MID(F:F,9,2)</f>
        <v>4C</v>
      </c>
      <c r="I487" s="115">
        <f>VLOOKUP($H:$H,$M$5:$N$11,2,FALSE)</f>
        <v>70.82</v>
      </c>
      <c r="J487" s="115">
        <f>VLOOKUP($H:$H,$M$5:$P$11,4,FALSE)</f>
        <v>84.984</v>
      </c>
      <c r="K487" s="33"/>
      <c r="L487" s="197">
        <f t="shared" si="16"/>
        <v>76.48559999999999</v>
      </c>
      <c r="R487" s="43"/>
      <c r="S487" s="212"/>
    </row>
    <row r="488" spans="1:19" ht="15.6">
      <c r="A488" s="35"/>
      <c r="B488" s="110" t="s">
        <v>3018</v>
      </c>
      <c r="C488" s="111" t="s">
        <v>3021</v>
      </c>
      <c r="D488" s="123"/>
      <c r="E488" s="132"/>
      <c r="F488" s="133" t="s">
        <v>1535</v>
      </c>
      <c r="G488" s="128" t="str">
        <f t="shared" si="15"/>
        <v>4</v>
      </c>
      <c r="H488" s="133" t="str">
        <f>MID(F:F,9,2)</f>
        <v>4C</v>
      </c>
      <c r="I488" s="115">
        <f>VLOOKUP($H:$H,$M$5:$N$11,2,FALSE)</f>
        <v>70.82</v>
      </c>
      <c r="J488" s="115">
        <f>VLOOKUP($H:$H,$M$5:$P$11,4,FALSE)</f>
        <v>84.984</v>
      </c>
      <c r="K488" s="33"/>
      <c r="L488" s="197">
        <f t="shared" si="16"/>
        <v>76.48559999999999</v>
      </c>
      <c r="R488" s="43"/>
      <c r="S488" s="212"/>
    </row>
    <row r="489" spans="1:19" ht="15.6">
      <c r="A489" s="35"/>
      <c r="B489" s="110" t="s">
        <v>3018</v>
      </c>
      <c r="C489" s="111" t="s">
        <v>647</v>
      </c>
      <c r="D489" s="123"/>
      <c r="E489" s="132"/>
      <c r="F489" s="133" t="s">
        <v>1533</v>
      </c>
      <c r="G489" s="128" t="str">
        <f t="shared" si="15"/>
        <v>6</v>
      </c>
      <c r="H489" s="133" t="str">
        <f>MID(F:F,9,2)</f>
        <v>6C</v>
      </c>
      <c r="I489" s="115">
        <f>VLOOKUP($H:$H,$M$5:$N$11,2,FALSE)</f>
        <v>104.15</v>
      </c>
      <c r="J489" s="115">
        <f>VLOOKUP($H:$H,$M$5:$P$11,4,FALSE)</f>
        <v>124.98</v>
      </c>
      <c r="K489" s="33"/>
      <c r="L489" s="197">
        <f t="shared" si="16"/>
        <v>112.482</v>
      </c>
      <c r="R489" s="43"/>
      <c r="S489" s="212"/>
    </row>
    <row r="490" spans="1:19" ht="15.6">
      <c r="A490" s="35"/>
      <c r="B490" s="110" t="s">
        <v>3018</v>
      </c>
      <c r="C490" s="111" t="s">
        <v>587</v>
      </c>
      <c r="D490" s="123" t="s">
        <v>30</v>
      </c>
      <c r="E490" s="132"/>
      <c r="F490" s="133" t="s">
        <v>1165</v>
      </c>
      <c r="G490" s="128" t="str">
        <f t="shared" si="15"/>
        <v>4</v>
      </c>
      <c r="H490" s="133" t="str">
        <f>MID(F:F,9,2)</f>
        <v>4C</v>
      </c>
      <c r="I490" s="115">
        <f>VLOOKUP($H:$H,$M$5:$N$11,2,FALSE)</f>
        <v>70.82</v>
      </c>
      <c r="J490" s="115">
        <f>VLOOKUP($H:$H,$M$5:$P$11,4,FALSE)</f>
        <v>84.984</v>
      </c>
      <c r="K490" s="33"/>
      <c r="L490" s="197">
        <f t="shared" si="16"/>
        <v>76.48559999999999</v>
      </c>
      <c r="R490" s="43"/>
      <c r="S490" s="212"/>
    </row>
    <row r="491" spans="1:19" ht="15.6">
      <c r="A491" s="35"/>
      <c r="B491" s="118" t="s">
        <v>3018</v>
      </c>
      <c r="C491" s="119" t="s">
        <v>594</v>
      </c>
      <c r="D491" s="119" t="s">
        <v>595</v>
      </c>
      <c r="E491" s="132"/>
      <c r="F491" s="134" t="s">
        <v>1269</v>
      </c>
      <c r="G491" s="127" t="str">
        <f t="shared" si="15"/>
        <v>6</v>
      </c>
      <c r="H491" s="134" t="str">
        <f>MID(F:F,9,2)</f>
        <v>6C</v>
      </c>
      <c r="I491" s="122">
        <f>VLOOKUP($H:$H,$M$5:$N$11,2,FALSE)</f>
        <v>104.15</v>
      </c>
      <c r="J491" s="122">
        <f>VLOOKUP($H:$H,$M$5:$P$11,4,FALSE)</f>
        <v>124.98</v>
      </c>
      <c r="K491" s="33"/>
      <c r="L491" s="197">
        <f t="shared" si="16"/>
        <v>112.482</v>
      </c>
      <c r="R491" s="43"/>
      <c r="S491" s="212"/>
    </row>
    <row r="492" spans="1:19" ht="15.6">
      <c r="A492" s="35"/>
      <c r="B492" s="110" t="s">
        <v>3018</v>
      </c>
      <c r="C492" s="111" t="s">
        <v>3025</v>
      </c>
      <c r="D492" s="123" t="s">
        <v>3026</v>
      </c>
      <c r="E492" s="132"/>
      <c r="F492" s="133" t="s">
        <v>1167</v>
      </c>
      <c r="G492" s="128" t="str">
        <f t="shared" si="15"/>
        <v>6</v>
      </c>
      <c r="H492" s="133" t="str">
        <f>MID(F:F,9,2)</f>
        <v>6C</v>
      </c>
      <c r="I492" s="115">
        <f>VLOOKUP($H:$H,$M$5:$N$11,2,FALSE)</f>
        <v>104.15</v>
      </c>
      <c r="J492" s="115">
        <f>VLOOKUP($H:$H,$M$5:$P$11,4,FALSE)</f>
        <v>124.98</v>
      </c>
      <c r="K492" s="33"/>
      <c r="L492" s="197">
        <f t="shared" si="16"/>
        <v>112.482</v>
      </c>
      <c r="R492" s="43"/>
      <c r="S492" s="212"/>
    </row>
    <row r="493" spans="1:19" ht="15.6">
      <c r="A493" s="35"/>
      <c r="B493" s="110" t="s">
        <v>3018</v>
      </c>
      <c r="C493" s="111" t="s">
        <v>597</v>
      </c>
      <c r="D493" s="123" t="s">
        <v>3026</v>
      </c>
      <c r="E493" s="132"/>
      <c r="F493" s="133" t="s">
        <v>1251</v>
      </c>
      <c r="G493" s="128" t="str">
        <f t="shared" si="15"/>
        <v>6</v>
      </c>
      <c r="H493" s="133" t="str">
        <f>MID(F:F,9,2)</f>
        <v>6C</v>
      </c>
      <c r="I493" s="115">
        <f>VLOOKUP($H:$H,$M$5:$N$11,2,FALSE)</f>
        <v>104.15</v>
      </c>
      <c r="J493" s="115">
        <f>VLOOKUP($H:$H,$M$5:$P$11,4,FALSE)</f>
        <v>124.98</v>
      </c>
      <c r="K493" s="33"/>
      <c r="L493" s="197">
        <f t="shared" si="16"/>
        <v>112.482</v>
      </c>
      <c r="R493" s="43"/>
      <c r="S493" s="212"/>
    </row>
    <row r="494" spans="1:19" ht="15.6">
      <c r="A494" s="35"/>
      <c r="B494" s="110" t="s">
        <v>3018</v>
      </c>
      <c r="C494" s="111" t="s">
        <v>645</v>
      </c>
      <c r="D494" s="123" t="s">
        <v>913</v>
      </c>
      <c r="E494" s="132"/>
      <c r="F494" s="133" t="s">
        <v>1532</v>
      </c>
      <c r="G494" s="128" t="str">
        <f aca="true" t="shared" si="17" ref="G494:G557">LEFT(H494,1)</f>
        <v>4</v>
      </c>
      <c r="H494" s="133" t="str">
        <f>MID(F:F,9,2)</f>
        <v>4C</v>
      </c>
      <c r="I494" s="115">
        <f>VLOOKUP($H:$H,$M$5:$N$11,2,FALSE)</f>
        <v>70.82</v>
      </c>
      <c r="J494" s="115">
        <f>VLOOKUP($H:$H,$M$5:$P$11,4,FALSE)</f>
        <v>84.984</v>
      </c>
      <c r="K494" s="33"/>
      <c r="L494" s="197">
        <f t="shared" si="16"/>
        <v>76.48559999999999</v>
      </c>
      <c r="R494" s="43"/>
      <c r="S494" s="212"/>
    </row>
    <row r="495" spans="1:19" ht="15.6">
      <c r="A495" s="35"/>
      <c r="B495" s="110" t="s">
        <v>3018</v>
      </c>
      <c r="C495" s="111" t="s">
        <v>506</v>
      </c>
      <c r="D495" s="123" t="s">
        <v>4278</v>
      </c>
      <c r="E495" s="132"/>
      <c r="F495" s="133" t="s">
        <v>202</v>
      </c>
      <c r="G495" s="128" t="str">
        <f t="shared" si="17"/>
        <v>4</v>
      </c>
      <c r="H495" s="133" t="str">
        <f>MID(F:F,9,2)</f>
        <v>4C</v>
      </c>
      <c r="I495" s="115">
        <f>VLOOKUP($H:$H,$M$5:$N$11,2,FALSE)</f>
        <v>70.82</v>
      </c>
      <c r="J495" s="115">
        <f>VLOOKUP($H:$H,$M$5:$P$11,4,FALSE)</f>
        <v>84.984</v>
      </c>
      <c r="K495" s="33"/>
      <c r="L495" s="197">
        <f t="shared" si="16"/>
        <v>76.48559999999999</v>
      </c>
      <c r="R495" s="43"/>
      <c r="S495" s="212"/>
    </row>
    <row r="496" spans="1:19" ht="15.6">
      <c r="A496" s="21"/>
      <c r="B496" s="118" t="s">
        <v>505</v>
      </c>
      <c r="C496" s="119" t="s">
        <v>4039</v>
      </c>
      <c r="D496" s="119" t="s">
        <v>4279</v>
      </c>
      <c r="E496" s="135"/>
      <c r="F496" s="118" t="s">
        <v>4041</v>
      </c>
      <c r="G496" s="127" t="str">
        <f t="shared" si="17"/>
        <v>4</v>
      </c>
      <c r="H496" s="134" t="str">
        <f>MID(F:F,9,2)</f>
        <v>4C</v>
      </c>
      <c r="I496" s="122">
        <f>VLOOKUP($H:$H,$M$5:$N$11,2,FALSE)</f>
        <v>70.82</v>
      </c>
      <c r="J496" s="122">
        <f>VLOOKUP($H:$H,$M$5:$P$11,4,FALSE)</f>
        <v>84.984</v>
      </c>
      <c r="K496" s="23"/>
      <c r="L496" s="197">
        <f t="shared" si="16"/>
        <v>76.48559999999999</v>
      </c>
      <c r="R496" s="43"/>
      <c r="S496" s="212"/>
    </row>
    <row r="497" spans="1:19" ht="15.6">
      <c r="A497" s="35"/>
      <c r="B497" s="110" t="s">
        <v>3018</v>
      </c>
      <c r="C497" s="111" t="s">
        <v>3340</v>
      </c>
      <c r="D497" s="123" t="s">
        <v>64</v>
      </c>
      <c r="E497" s="132"/>
      <c r="F497" s="133" t="s">
        <v>1169</v>
      </c>
      <c r="G497" s="128" t="str">
        <f t="shared" si="17"/>
        <v>4</v>
      </c>
      <c r="H497" s="133" t="str">
        <f>MID(F:F,9,2)</f>
        <v>4C</v>
      </c>
      <c r="I497" s="115">
        <f>VLOOKUP($H:$H,$M$5:$N$11,2,FALSE)</f>
        <v>70.82</v>
      </c>
      <c r="J497" s="115">
        <f>VLOOKUP($H:$H,$M$5:$P$11,4,FALSE)</f>
        <v>84.984</v>
      </c>
      <c r="K497" s="33"/>
      <c r="L497" s="197">
        <f t="shared" si="16"/>
        <v>76.48559999999999</v>
      </c>
      <c r="R497" s="43"/>
      <c r="S497" s="212"/>
    </row>
    <row r="498" spans="1:19" ht="15.6">
      <c r="A498" s="35"/>
      <c r="B498" s="110" t="s">
        <v>3018</v>
      </c>
      <c r="C498" s="111" t="s">
        <v>3340</v>
      </c>
      <c r="D498" s="123" t="s">
        <v>3341</v>
      </c>
      <c r="E498" s="132"/>
      <c r="F498" s="133" t="s">
        <v>201</v>
      </c>
      <c r="G498" s="128" t="str">
        <f t="shared" si="17"/>
        <v>6</v>
      </c>
      <c r="H498" s="133" t="str">
        <f>MID(F:F,9,2)</f>
        <v>6C</v>
      </c>
      <c r="I498" s="115">
        <f>VLOOKUP($H:$H,$M$5:$N$11,2,FALSE)</f>
        <v>104.15</v>
      </c>
      <c r="J498" s="115">
        <f>VLOOKUP($H:$H,$M$5:$P$11,4,FALSE)</f>
        <v>124.98</v>
      </c>
      <c r="K498" s="33"/>
      <c r="L498" s="197">
        <f t="shared" si="16"/>
        <v>112.482</v>
      </c>
      <c r="R498" s="43"/>
      <c r="S498" s="212"/>
    </row>
    <row r="499" spans="1:19" ht="15.6">
      <c r="A499" s="35"/>
      <c r="B499" s="110" t="s">
        <v>3018</v>
      </c>
      <c r="C499" s="111" t="s">
        <v>612</v>
      </c>
      <c r="D499" s="123" t="s">
        <v>613</v>
      </c>
      <c r="E499" s="132"/>
      <c r="F499" s="133" t="s">
        <v>1168</v>
      </c>
      <c r="G499" s="128" t="str">
        <f t="shared" si="17"/>
        <v>4</v>
      </c>
      <c r="H499" s="133" t="str">
        <f>MID(F:F,9,2)</f>
        <v>4C</v>
      </c>
      <c r="I499" s="115">
        <f>VLOOKUP($H:$H,$M$5:$N$11,2,FALSE)</f>
        <v>70.82</v>
      </c>
      <c r="J499" s="115">
        <f>VLOOKUP($H:$H,$M$5:$P$11,4,FALSE)</f>
        <v>84.984</v>
      </c>
      <c r="K499" s="33"/>
      <c r="L499" s="197">
        <f t="shared" si="16"/>
        <v>76.48559999999999</v>
      </c>
      <c r="R499" s="43"/>
      <c r="S499" s="212"/>
    </row>
    <row r="500" spans="1:19" ht="15.6">
      <c r="A500" s="35"/>
      <c r="B500" s="110" t="s">
        <v>3018</v>
      </c>
      <c r="C500" s="111" t="s">
        <v>600</v>
      </c>
      <c r="D500" s="123" t="s">
        <v>4280</v>
      </c>
      <c r="E500" s="132"/>
      <c r="F500" s="133" t="s">
        <v>1537</v>
      </c>
      <c r="G500" s="128" t="str">
        <f t="shared" si="17"/>
        <v>4</v>
      </c>
      <c r="H500" s="133" t="str">
        <f>MID(F:F,9,2)</f>
        <v>4C</v>
      </c>
      <c r="I500" s="115">
        <f>VLOOKUP($H:$H,$M$5:$N$11,2,FALSE)</f>
        <v>70.82</v>
      </c>
      <c r="J500" s="115">
        <f>VLOOKUP($H:$H,$M$5:$P$11,4,FALSE)</f>
        <v>84.984</v>
      </c>
      <c r="K500" s="33"/>
      <c r="L500" s="197">
        <f t="shared" si="16"/>
        <v>76.48559999999999</v>
      </c>
      <c r="R500" s="43"/>
      <c r="S500" s="212"/>
    </row>
    <row r="501" spans="1:19" ht="15.6">
      <c r="A501" s="35"/>
      <c r="B501" s="110" t="s">
        <v>3018</v>
      </c>
      <c r="C501" s="111" t="s">
        <v>567</v>
      </c>
      <c r="D501" s="123" t="s">
        <v>710</v>
      </c>
      <c r="E501" s="132"/>
      <c r="F501" s="133" t="s">
        <v>1536</v>
      </c>
      <c r="G501" s="128" t="str">
        <f t="shared" si="17"/>
        <v>6</v>
      </c>
      <c r="H501" s="133" t="str">
        <f>MID(F:F,9,2)</f>
        <v>6C</v>
      </c>
      <c r="I501" s="115">
        <f>VLOOKUP($H:$H,$M$5:$N$11,2,FALSE)</f>
        <v>104.15</v>
      </c>
      <c r="J501" s="115">
        <f>VLOOKUP($H:$H,$M$5:$P$11,4,FALSE)</f>
        <v>124.98</v>
      </c>
      <c r="K501" s="33"/>
      <c r="L501" s="197">
        <f t="shared" si="16"/>
        <v>112.482</v>
      </c>
      <c r="R501" s="43"/>
      <c r="S501" s="212"/>
    </row>
    <row r="502" spans="1:19" ht="15.6">
      <c r="A502" s="35"/>
      <c r="B502" s="110" t="s">
        <v>3018</v>
      </c>
      <c r="C502" s="111" t="s">
        <v>602</v>
      </c>
      <c r="D502" s="123"/>
      <c r="E502" s="132"/>
      <c r="F502" s="133" t="s">
        <v>1538</v>
      </c>
      <c r="G502" s="128" t="str">
        <f t="shared" si="17"/>
        <v>6</v>
      </c>
      <c r="H502" s="133" t="str">
        <f>MID(F:F,9,2)</f>
        <v>6C</v>
      </c>
      <c r="I502" s="115">
        <f>VLOOKUP($H:$H,$M$5:$N$11,2,FALSE)</f>
        <v>104.15</v>
      </c>
      <c r="J502" s="115">
        <f>VLOOKUP($H:$H,$M$5:$P$11,4,FALSE)</f>
        <v>124.98</v>
      </c>
      <c r="K502" s="33"/>
      <c r="L502" s="197">
        <f t="shared" si="16"/>
        <v>112.482</v>
      </c>
      <c r="R502" s="43"/>
      <c r="S502" s="212"/>
    </row>
    <row r="503" spans="1:19" ht="15.6">
      <c r="A503" s="35"/>
      <c r="B503" s="110" t="s">
        <v>3018</v>
      </c>
      <c r="C503" s="111" t="s">
        <v>605</v>
      </c>
      <c r="D503" s="123"/>
      <c r="E503" s="132"/>
      <c r="F503" s="133" t="s">
        <v>1539</v>
      </c>
      <c r="G503" s="128" t="str">
        <f t="shared" si="17"/>
        <v>6</v>
      </c>
      <c r="H503" s="133" t="str">
        <f>MID(F:F,9,2)</f>
        <v>6C</v>
      </c>
      <c r="I503" s="115">
        <f>VLOOKUP($H:$H,$M$5:$N$11,2,FALSE)</f>
        <v>104.15</v>
      </c>
      <c r="J503" s="115">
        <f>VLOOKUP($H:$H,$M$5:$P$11,4,FALSE)</f>
        <v>124.98</v>
      </c>
      <c r="K503" s="33"/>
      <c r="L503" s="197">
        <f t="shared" si="16"/>
        <v>112.482</v>
      </c>
      <c r="R503" s="43"/>
      <c r="S503" s="212"/>
    </row>
    <row r="504" spans="1:19" ht="15.6">
      <c r="A504" s="35"/>
      <c r="B504" s="110" t="s">
        <v>3018</v>
      </c>
      <c r="C504" s="111" t="s">
        <v>608</v>
      </c>
      <c r="D504" s="123"/>
      <c r="E504" s="132"/>
      <c r="F504" s="133" t="s">
        <v>1540</v>
      </c>
      <c r="G504" s="128" t="str">
        <f t="shared" si="17"/>
        <v>6</v>
      </c>
      <c r="H504" s="133" t="str">
        <f>MID(F:F,9,2)</f>
        <v>6C</v>
      </c>
      <c r="I504" s="115">
        <f>VLOOKUP($H:$H,$M$5:$N$11,2,FALSE)</f>
        <v>104.15</v>
      </c>
      <c r="J504" s="115">
        <f>VLOOKUP($H:$H,$M$5:$P$11,4,FALSE)</f>
        <v>124.98</v>
      </c>
      <c r="K504" s="33"/>
      <c r="L504" s="197">
        <f t="shared" si="16"/>
        <v>112.482</v>
      </c>
      <c r="R504" s="43"/>
      <c r="S504" s="212"/>
    </row>
    <row r="505" spans="1:19" ht="15.6">
      <c r="A505" s="35"/>
      <c r="B505" s="110" t="s">
        <v>3018</v>
      </c>
      <c r="C505" s="111" t="s">
        <v>610</v>
      </c>
      <c r="D505" s="123"/>
      <c r="E505" s="132"/>
      <c r="F505" s="133" t="s">
        <v>1541</v>
      </c>
      <c r="G505" s="128" t="str">
        <f t="shared" si="17"/>
        <v>4</v>
      </c>
      <c r="H505" s="133" t="str">
        <f>MID(F:F,9,2)</f>
        <v>4C</v>
      </c>
      <c r="I505" s="115">
        <f>VLOOKUP($H:$H,$M$5:$N$11,2,FALSE)</f>
        <v>70.82</v>
      </c>
      <c r="J505" s="115">
        <f>VLOOKUP($H:$H,$M$5:$P$11,4,FALSE)</f>
        <v>84.984</v>
      </c>
      <c r="K505" s="33"/>
      <c r="L505" s="197">
        <f t="shared" si="16"/>
        <v>76.48559999999999</v>
      </c>
      <c r="R505" s="43"/>
      <c r="S505" s="212"/>
    </row>
    <row r="506" spans="1:19" ht="15.6">
      <c r="A506" s="35"/>
      <c r="B506" s="116" t="s">
        <v>3018</v>
      </c>
      <c r="C506" s="111" t="s">
        <v>3060</v>
      </c>
      <c r="D506" s="123" t="s">
        <v>4282</v>
      </c>
      <c r="E506" s="132"/>
      <c r="F506" s="133" t="s">
        <v>1222</v>
      </c>
      <c r="G506" s="128" t="str">
        <f t="shared" si="17"/>
        <v>4</v>
      </c>
      <c r="H506" s="133" t="str">
        <f>MID(F:F,9,2)</f>
        <v>4C</v>
      </c>
      <c r="I506" s="115">
        <f>VLOOKUP($H:$H,$M$5:$N$11,2,FALSE)</f>
        <v>70.82</v>
      </c>
      <c r="J506" s="115">
        <f>VLOOKUP($H:$H,$M$5:$P$11,4,FALSE)</f>
        <v>84.984</v>
      </c>
      <c r="K506" s="33"/>
      <c r="L506" s="197">
        <f t="shared" si="16"/>
        <v>76.48559999999999</v>
      </c>
      <c r="R506" s="43"/>
      <c r="S506" s="212"/>
    </row>
    <row r="507" spans="1:19" ht="15.6">
      <c r="A507" s="35"/>
      <c r="B507" s="118" t="s">
        <v>708</v>
      </c>
      <c r="C507" s="119" t="s">
        <v>709</v>
      </c>
      <c r="D507" s="119" t="s">
        <v>710</v>
      </c>
      <c r="E507" s="132"/>
      <c r="F507" s="134" t="s">
        <v>1554</v>
      </c>
      <c r="G507" s="127" t="str">
        <f t="shared" si="17"/>
        <v>4</v>
      </c>
      <c r="H507" s="134" t="str">
        <f>MID(F:F,9,2)</f>
        <v>4C</v>
      </c>
      <c r="I507" s="122">
        <f>VLOOKUP($H:$H,$M$5:$N$11,2,FALSE)</f>
        <v>70.82</v>
      </c>
      <c r="J507" s="122">
        <f>VLOOKUP($H:$H,$M$5:$P$11,4,FALSE)</f>
        <v>84.984</v>
      </c>
      <c r="K507" s="33"/>
      <c r="L507" s="197">
        <f t="shared" si="16"/>
        <v>76.48559999999999</v>
      </c>
      <c r="R507" s="43"/>
      <c r="S507" s="212"/>
    </row>
    <row r="508" spans="1:19" ht="15.6">
      <c r="A508" s="35"/>
      <c r="B508" s="110" t="s">
        <v>708</v>
      </c>
      <c r="C508" s="111" t="s">
        <v>709</v>
      </c>
      <c r="D508" s="123" t="s">
        <v>3531</v>
      </c>
      <c r="E508" s="132"/>
      <c r="F508" s="133" t="s">
        <v>1555</v>
      </c>
      <c r="G508" s="128" t="str">
        <f t="shared" si="17"/>
        <v>4</v>
      </c>
      <c r="H508" s="133" t="str">
        <f>MID(F:F,9,2)</f>
        <v>4C</v>
      </c>
      <c r="I508" s="115">
        <f>VLOOKUP($H:$H,$M$5:$N$11,2,FALSE)</f>
        <v>70.82</v>
      </c>
      <c r="J508" s="115">
        <f>VLOOKUP($H:$H,$M$5:$P$11,4,FALSE)</f>
        <v>84.984</v>
      </c>
      <c r="K508" s="33"/>
      <c r="L508" s="197">
        <f t="shared" si="16"/>
        <v>76.48559999999999</v>
      </c>
      <c r="R508" s="43"/>
      <c r="S508" s="212"/>
    </row>
    <row r="509" spans="1:19" ht="15.6">
      <c r="A509" s="35"/>
      <c r="B509" s="110" t="s">
        <v>708</v>
      </c>
      <c r="C509" s="111" t="s">
        <v>715</v>
      </c>
      <c r="D509" s="123"/>
      <c r="E509" s="132"/>
      <c r="F509" s="133" t="s">
        <v>1556</v>
      </c>
      <c r="G509" s="128" t="str">
        <f t="shared" si="17"/>
        <v>4</v>
      </c>
      <c r="H509" s="133" t="str">
        <f>MID(F:F,9,2)</f>
        <v>4C</v>
      </c>
      <c r="I509" s="115">
        <f>VLOOKUP($H:$H,$M$5:$N$11,2,FALSE)</f>
        <v>70.82</v>
      </c>
      <c r="J509" s="115">
        <f>VLOOKUP($H:$H,$M$5:$P$11,4,FALSE)</f>
        <v>84.984</v>
      </c>
      <c r="K509" s="33"/>
      <c r="L509" s="197">
        <f t="shared" si="16"/>
        <v>76.48559999999999</v>
      </c>
      <c r="R509" s="43"/>
      <c r="S509" s="212"/>
    </row>
    <row r="510" spans="1:19" ht="15.6">
      <c r="A510" s="35"/>
      <c r="B510" s="110" t="s">
        <v>2963</v>
      </c>
      <c r="C510" s="111" t="s">
        <v>1793</v>
      </c>
      <c r="D510" s="123" t="s">
        <v>668</v>
      </c>
      <c r="E510" s="132"/>
      <c r="F510" s="133" t="s">
        <v>1170</v>
      </c>
      <c r="G510" s="128" t="str">
        <f t="shared" si="17"/>
        <v>4</v>
      </c>
      <c r="H510" s="133" t="str">
        <f>MID(F:F,9,2)</f>
        <v>4C</v>
      </c>
      <c r="I510" s="115">
        <f>VLOOKUP($H:$H,$M$5:$N$11,2,FALSE)</f>
        <v>70.82</v>
      </c>
      <c r="J510" s="115">
        <f>VLOOKUP($H:$H,$M$5:$P$11,4,FALSE)</f>
        <v>84.984</v>
      </c>
      <c r="K510" s="33"/>
      <c r="L510" s="197">
        <f t="shared" si="16"/>
        <v>76.48559999999999</v>
      </c>
      <c r="R510" s="43"/>
      <c r="S510" s="212"/>
    </row>
    <row r="511" spans="1:19" ht="15.6">
      <c r="A511" s="35"/>
      <c r="B511" s="116" t="s">
        <v>2963</v>
      </c>
      <c r="C511" s="111" t="s">
        <v>1793</v>
      </c>
      <c r="D511" s="123" t="s">
        <v>977</v>
      </c>
      <c r="E511" s="132"/>
      <c r="F511" s="133" t="s">
        <v>1547</v>
      </c>
      <c r="G511" s="128" t="str">
        <f t="shared" si="17"/>
        <v>4</v>
      </c>
      <c r="H511" s="133" t="str">
        <f>MID(F:F,9,2)</f>
        <v>4C</v>
      </c>
      <c r="I511" s="115">
        <f>VLOOKUP($H:$H,$M$5:$N$11,2,FALSE)</f>
        <v>70.82</v>
      </c>
      <c r="J511" s="115">
        <f>VLOOKUP($H:$H,$M$5:$P$11,4,FALSE)</f>
        <v>84.984</v>
      </c>
      <c r="K511" s="33"/>
      <c r="L511" s="197">
        <f t="shared" si="16"/>
        <v>76.48559999999999</v>
      </c>
      <c r="R511" s="43"/>
      <c r="S511" s="212"/>
    </row>
    <row r="512" spans="1:19" ht="15.6">
      <c r="A512" s="35"/>
      <c r="B512" s="110" t="s">
        <v>2963</v>
      </c>
      <c r="C512" s="111">
        <v>964</v>
      </c>
      <c r="D512" s="123" t="s">
        <v>4281</v>
      </c>
      <c r="E512" s="132"/>
      <c r="F512" s="133" t="s">
        <v>1551</v>
      </c>
      <c r="G512" s="128" t="str">
        <f t="shared" si="17"/>
        <v>4</v>
      </c>
      <c r="H512" s="133" t="str">
        <f>MID(F:F,9,2)</f>
        <v>4C</v>
      </c>
      <c r="I512" s="115">
        <f>VLOOKUP($H:$H,$M$5:$N$11,2,FALSE)</f>
        <v>70.82</v>
      </c>
      <c r="J512" s="115">
        <f>VLOOKUP($H:$H,$M$5:$P$11,4,FALSE)</f>
        <v>84.984</v>
      </c>
      <c r="K512" s="33"/>
      <c r="L512" s="197">
        <f t="shared" si="16"/>
        <v>76.48559999999999</v>
      </c>
      <c r="R512" s="43"/>
      <c r="S512" s="212"/>
    </row>
    <row r="513" spans="1:19" ht="15.6">
      <c r="A513" s="35"/>
      <c r="B513" s="110" t="s">
        <v>2963</v>
      </c>
      <c r="C513" s="111" t="s">
        <v>3828</v>
      </c>
      <c r="D513" s="123" t="s">
        <v>3829</v>
      </c>
      <c r="E513" s="132"/>
      <c r="F513" s="133" t="s">
        <v>1553</v>
      </c>
      <c r="G513" s="128" t="str">
        <f t="shared" si="17"/>
        <v>4</v>
      </c>
      <c r="H513" s="133" t="str">
        <f>MID(F:F,9,2)</f>
        <v>4C</v>
      </c>
      <c r="I513" s="115">
        <f>VLOOKUP($H:$H,$M$5:$N$11,2,FALSE)</f>
        <v>70.82</v>
      </c>
      <c r="J513" s="115">
        <f>VLOOKUP($H:$H,$M$5:$P$11,4,FALSE)</f>
        <v>84.984</v>
      </c>
      <c r="K513" s="33"/>
      <c r="L513" s="197">
        <f t="shared" si="16"/>
        <v>76.48559999999999</v>
      </c>
      <c r="R513" s="43"/>
      <c r="S513" s="212"/>
    </row>
    <row r="514" spans="1:19" ht="15.6">
      <c r="A514" s="35"/>
      <c r="B514" s="110" t="s">
        <v>333</v>
      </c>
      <c r="C514" s="111" t="s">
        <v>3827</v>
      </c>
      <c r="D514" s="123" t="s">
        <v>3830</v>
      </c>
      <c r="E514" s="132"/>
      <c r="F514" s="133" t="s">
        <v>3832</v>
      </c>
      <c r="G514" s="128" t="str">
        <f t="shared" si="17"/>
        <v>4</v>
      </c>
      <c r="H514" s="133" t="str">
        <f>MID(F:F,9,2)</f>
        <v>4C</v>
      </c>
      <c r="I514" s="115">
        <f>VLOOKUP($H:$H,$M$5:$N$11,2,FALSE)</f>
        <v>70.82</v>
      </c>
      <c r="J514" s="115">
        <f>VLOOKUP($H:$H,$M$5:$P$11,4,FALSE)</f>
        <v>84.984</v>
      </c>
      <c r="K514" s="33"/>
      <c r="L514" s="197">
        <f t="shared" si="16"/>
        <v>76.48559999999999</v>
      </c>
      <c r="R514" s="43"/>
      <c r="S514" s="212"/>
    </row>
    <row r="515" spans="1:19" ht="15.6">
      <c r="A515" s="35"/>
      <c r="B515" s="110" t="s">
        <v>2963</v>
      </c>
      <c r="C515" s="111" t="s">
        <v>336</v>
      </c>
      <c r="D515" s="123" t="s">
        <v>337</v>
      </c>
      <c r="E515" s="132"/>
      <c r="F515" s="133" t="s">
        <v>204</v>
      </c>
      <c r="G515" s="128" t="str">
        <f t="shared" si="17"/>
        <v>4</v>
      </c>
      <c r="H515" s="133" t="str">
        <f>MID(F:F,9,2)</f>
        <v>4C</v>
      </c>
      <c r="I515" s="115">
        <f>VLOOKUP($H:$H,$M$5:$N$11,2,FALSE)</f>
        <v>70.82</v>
      </c>
      <c r="J515" s="115">
        <f>VLOOKUP($H:$H,$M$5:$P$11,4,FALSE)</f>
        <v>84.984</v>
      </c>
      <c r="K515" s="33"/>
      <c r="L515" s="197">
        <f t="shared" si="16"/>
        <v>76.48559999999999</v>
      </c>
      <c r="R515" s="43"/>
      <c r="S515" s="212"/>
    </row>
    <row r="516" spans="1:19" ht="15.6">
      <c r="A516" s="35"/>
      <c r="B516" s="110" t="s">
        <v>2963</v>
      </c>
      <c r="C516" s="111" t="s">
        <v>515</v>
      </c>
      <c r="D516" s="123" t="s">
        <v>337</v>
      </c>
      <c r="E516" s="132"/>
      <c r="F516" s="133" t="s">
        <v>205</v>
      </c>
      <c r="G516" s="128" t="str">
        <f t="shared" si="17"/>
        <v>4</v>
      </c>
      <c r="H516" s="133" t="str">
        <f>MID(F:F,9,2)</f>
        <v>4C</v>
      </c>
      <c r="I516" s="115">
        <f>VLOOKUP($H:$H,$M$5:$N$11,2,FALSE)</f>
        <v>70.82</v>
      </c>
      <c r="J516" s="115">
        <f>VLOOKUP($H:$H,$M$5:$P$11,4,FALSE)</f>
        <v>84.984</v>
      </c>
      <c r="K516" s="33"/>
      <c r="L516" s="197">
        <f t="shared" si="16"/>
        <v>76.48559999999999</v>
      </c>
      <c r="R516" s="43"/>
      <c r="S516" s="212"/>
    </row>
    <row r="517" spans="1:19" ht="15.6">
      <c r="A517" s="35"/>
      <c r="B517" s="110" t="s">
        <v>2963</v>
      </c>
      <c r="C517" s="111" t="s">
        <v>3255</v>
      </c>
      <c r="D517" s="123" t="s">
        <v>668</v>
      </c>
      <c r="E517" s="132"/>
      <c r="F517" s="133" t="s">
        <v>1223</v>
      </c>
      <c r="G517" s="128" t="str">
        <f t="shared" si="17"/>
        <v>4</v>
      </c>
      <c r="H517" s="133" t="str">
        <f>MID(F:F,9,2)</f>
        <v>4C</v>
      </c>
      <c r="I517" s="115">
        <f>VLOOKUP($H:$H,$M$5:$N$11,2,FALSE)</f>
        <v>70.82</v>
      </c>
      <c r="J517" s="115">
        <f>VLOOKUP($H:$H,$M$5:$P$11,4,FALSE)</f>
        <v>84.984</v>
      </c>
      <c r="K517" s="33"/>
      <c r="L517" s="197">
        <f aca="true" t="shared" si="18" ref="L517:L580">J517*0.9</f>
        <v>76.48559999999999</v>
      </c>
      <c r="R517" s="43"/>
      <c r="S517" s="212"/>
    </row>
    <row r="518" spans="1:19" ht="15.6">
      <c r="A518" s="35"/>
      <c r="B518" s="110" t="s">
        <v>2963</v>
      </c>
      <c r="C518" s="111" t="s">
        <v>518</v>
      </c>
      <c r="D518" s="123" t="s">
        <v>2841</v>
      </c>
      <c r="E518" s="132"/>
      <c r="F518" s="133" t="s">
        <v>1544</v>
      </c>
      <c r="G518" s="128" t="str">
        <f t="shared" si="17"/>
        <v>4</v>
      </c>
      <c r="H518" s="133" t="str">
        <f>MID(F:F,9,2)</f>
        <v>4C</v>
      </c>
      <c r="I518" s="115">
        <f>VLOOKUP($H:$H,$M$5:$N$11,2,FALSE)</f>
        <v>70.82</v>
      </c>
      <c r="J518" s="115">
        <f>VLOOKUP($H:$H,$M$5:$P$11,4,FALSE)</f>
        <v>84.984</v>
      </c>
      <c r="K518" s="33"/>
      <c r="L518" s="197">
        <f t="shared" si="18"/>
        <v>76.48559999999999</v>
      </c>
      <c r="R518" s="43"/>
      <c r="S518" s="212"/>
    </row>
    <row r="519" spans="1:19" ht="15.6">
      <c r="A519" s="35"/>
      <c r="B519" s="110" t="s">
        <v>2963</v>
      </c>
      <c r="C519" s="111" t="s">
        <v>2964</v>
      </c>
      <c r="D519" s="123"/>
      <c r="E519" s="132"/>
      <c r="F519" s="133" t="s">
        <v>203</v>
      </c>
      <c r="G519" s="128" t="str">
        <f t="shared" si="17"/>
        <v>4</v>
      </c>
      <c r="H519" s="133" t="str">
        <f>MID(F:F,9,2)</f>
        <v>4C</v>
      </c>
      <c r="I519" s="115">
        <f>VLOOKUP($H:$H,$M$5:$N$11,2,FALSE)</f>
        <v>70.82</v>
      </c>
      <c r="J519" s="115">
        <f>VLOOKUP($H:$H,$M$5:$P$11,4,FALSE)</f>
        <v>84.984</v>
      </c>
      <c r="K519" s="33"/>
      <c r="L519" s="197">
        <f t="shared" si="18"/>
        <v>76.48559999999999</v>
      </c>
      <c r="R519" s="43"/>
      <c r="S519" s="212"/>
    </row>
    <row r="520" spans="1:19" ht="15.6">
      <c r="A520" s="35"/>
      <c r="B520" s="116" t="s">
        <v>2963</v>
      </c>
      <c r="C520" s="111" t="s">
        <v>334</v>
      </c>
      <c r="D520" s="123" t="s">
        <v>3701</v>
      </c>
      <c r="E520" s="132"/>
      <c r="F520" s="133" t="s">
        <v>1543</v>
      </c>
      <c r="G520" s="128" t="str">
        <f t="shared" si="17"/>
        <v>4</v>
      </c>
      <c r="H520" s="133" t="str">
        <f>MID(F:F,9,2)</f>
        <v>4C</v>
      </c>
      <c r="I520" s="115">
        <f>VLOOKUP($H:$H,$M$5:$N$11,2,FALSE)</f>
        <v>70.82</v>
      </c>
      <c r="J520" s="115">
        <f>VLOOKUP($H:$H,$M$5:$P$11,4,FALSE)</f>
        <v>84.984</v>
      </c>
      <c r="K520" s="33"/>
      <c r="L520" s="197">
        <f t="shared" si="18"/>
        <v>76.48559999999999</v>
      </c>
      <c r="R520" s="43"/>
      <c r="S520" s="212"/>
    </row>
    <row r="521" spans="1:19" ht="15.6">
      <c r="A521" s="35"/>
      <c r="B521" s="110" t="s">
        <v>2963</v>
      </c>
      <c r="C521" s="111" t="s">
        <v>334</v>
      </c>
      <c r="D521" s="123" t="s">
        <v>3702</v>
      </c>
      <c r="E521" s="132"/>
      <c r="F521" s="133" t="s">
        <v>1542</v>
      </c>
      <c r="G521" s="128" t="str">
        <f t="shared" si="17"/>
        <v>4</v>
      </c>
      <c r="H521" s="133" t="str">
        <f>MID(F:F,9,2)</f>
        <v>4C</v>
      </c>
      <c r="I521" s="115">
        <f>VLOOKUP($H:$H,$M$5:$N$11,2,FALSE)</f>
        <v>70.82</v>
      </c>
      <c r="J521" s="115">
        <f>VLOOKUP($H:$H,$M$5:$P$11,4,FALSE)</f>
        <v>84.984</v>
      </c>
      <c r="K521" s="33"/>
      <c r="L521" s="197">
        <f t="shared" si="18"/>
        <v>76.48559999999999</v>
      </c>
      <c r="R521" s="43"/>
      <c r="S521" s="212"/>
    </row>
    <row r="522" spans="1:19" ht="15.6">
      <c r="A522" s="35"/>
      <c r="B522" s="110" t="s">
        <v>2963</v>
      </c>
      <c r="C522" s="111" t="s">
        <v>878</v>
      </c>
      <c r="D522" s="123" t="s">
        <v>666</v>
      </c>
      <c r="E522" s="132"/>
      <c r="F522" s="133" t="s">
        <v>1552</v>
      </c>
      <c r="G522" s="128" t="str">
        <f t="shared" si="17"/>
        <v>4</v>
      </c>
      <c r="H522" s="133" t="str">
        <f>MID(F:F,9,2)</f>
        <v>4C</v>
      </c>
      <c r="I522" s="115">
        <f>VLOOKUP($H:$H,$M$5:$N$11,2,FALSE)</f>
        <v>70.82</v>
      </c>
      <c r="J522" s="115">
        <f>VLOOKUP($H:$H,$M$5:$P$11,4,FALSE)</f>
        <v>84.984</v>
      </c>
      <c r="K522" s="33"/>
      <c r="L522" s="197">
        <f t="shared" si="18"/>
        <v>76.48559999999999</v>
      </c>
      <c r="R522" s="43"/>
      <c r="S522" s="212"/>
    </row>
    <row r="523" spans="1:19" ht="15.6">
      <c r="A523" s="35"/>
      <c r="B523" s="110" t="s">
        <v>2963</v>
      </c>
      <c r="C523" s="111" t="s">
        <v>524</v>
      </c>
      <c r="D523" s="123" t="s">
        <v>522</v>
      </c>
      <c r="E523" s="132"/>
      <c r="F523" s="133" t="s">
        <v>1546</v>
      </c>
      <c r="G523" s="128" t="str">
        <f t="shared" si="17"/>
        <v>4</v>
      </c>
      <c r="H523" s="133" t="str">
        <f>MID(F:F,9,2)</f>
        <v>4C</v>
      </c>
      <c r="I523" s="115">
        <f>VLOOKUP($H:$H,$M$5:$N$11,2,FALSE)</f>
        <v>70.82</v>
      </c>
      <c r="J523" s="115">
        <f>VLOOKUP($H:$H,$M$5:$P$11,4,FALSE)</f>
        <v>84.984</v>
      </c>
      <c r="K523" s="33"/>
      <c r="L523" s="197">
        <f t="shared" si="18"/>
        <v>76.48559999999999</v>
      </c>
      <c r="R523" s="43"/>
      <c r="S523" s="212"/>
    </row>
    <row r="524" spans="1:19" ht="15.6">
      <c r="A524" s="35"/>
      <c r="B524" s="118" t="s">
        <v>2963</v>
      </c>
      <c r="C524" s="119" t="s">
        <v>521</v>
      </c>
      <c r="D524" s="119" t="s">
        <v>522</v>
      </c>
      <c r="E524" s="132"/>
      <c r="F524" s="134" t="s">
        <v>1545</v>
      </c>
      <c r="G524" s="127" t="str">
        <f t="shared" si="17"/>
        <v>4</v>
      </c>
      <c r="H524" s="134" t="str">
        <f>MID(F:F,9,2)</f>
        <v>4C</v>
      </c>
      <c r="I524" s="122">
        <f>VLOOKUP($H:$H,$M$5:$N$11,2,FALSE)</f>
        <v>70.82</v>
      </c>
      <c r="J524" s="122">
        <f>VLOOKUP($H:$H,$M$5:$P$11,4,FALSE)</f>
        <v>84.984</v>
      </c>
      <c r="K524" s="33"/>
      <c r="L524" s="197">
        <f t="shared" si="18"/>
        <v>76.48559999999999</v>
      </c>
      <c r="R524" s="43"/>
      <c r="S524" s="212"/>
    </row>
    <row r="525" spans="1:19" ht="15.6">
      <c r="A525" s="35"/>
      <c r="B525" s="116" t="s">
        <v>2963</v>
      </c>
      <c r="C525" s="111" t="s">
        <v>1795</v>
      </c>
      <c r="D525" s="123" t="s">
        <v>3432</v>
      </c>
      <c r="E525" s="132"/>
      <c r="F525" s="133" t="s">
        <v>1549</v>
      </c>
      <c r="G525" s="128" t="str">
        <f t="shared" si="17"/>
        <v>4</v>
      </c>
      <c r="H525" s="133" t="str">
        <f>MID(F:F,9,2)</f>
        <v>4C</v>
      </c>
      <c r="I525" s="115">
        <f>VLOOKUP($H:$H,$M$5:$N$11,2,FALSE)</f>
        <v>70.82</v>
      </c>
      <c r="J525" s="115">
        <f>VLOOKUP($H:$H,$M$5:$P$11,4,FALSE)</f>
        <v>84.984</v>
      </c>
      <c r="K525" s="33"/>
      <c r="L525" s="197">
        <f t="shared" si="18"/>
        <v>76.48559999999999</v>
      </c>
      <c r="R525" s="43"/>
      <c r="S525" s="212"/>
    </row>
    <row r="526" spans="1:19" ht="15.6">
      <c r="A526" s="35"/>
      <c r="B526" s="116" t="s">
        <v>2963</v>
      </c>
      <c r="C526" s="111" t="s">
        <v>1794</v>
      </c>
      <c r="D526" s="123" t="s">
        <v>2995</v>
      </c>
      <c r="E526" s="132"/>
      <c r="F526" s="133" t="s">
        <v>1548</v>
      </c>
      <c r="G526" s="128" t="str">
        <f t="shared" si="17"/>
        <v>4</v>
      </c>
      <c r="H526" s="133" t="str">
        <f>MID(F:F,9,2)</f>
        <v>4C</v>
      </c>
      <c r="I526" s="115">
        <f>VLOOKUP($H:$H,$M$5:$N$11,2,FALSE)</f>
        <v>70.82</v>
      </c>
      <c r="J526" s="115">
        <f>VLOOKUP($H:$H,$M$5:$P$11,4,FALSE)</f>
        <v>84.984</v>
      </c>
      <c r="K526" s="33"/>
      <c r="L526" s="197">
        <f t="shared" si="18"/>
        <v>76.48559999999999</v>
      </c>
      <c r="R526" s="43"/>
      <c r="S526" s="212"/>
    </row>
    <row r="527" spans="1:19" ht="15.6">
      <c r="A527" s="35"/>
      <c r="B527" s="110" t="s">
        <v>2963</v>
      </c>
      <c r="C527" s="111" t="s">
        <v>3326</v>
      </c>
      <c r="D527" s="123" t="s">
        <v>3074</v>
      </c>
      <c r="E527" s="132"/>
      <c r="F527" s="133" t="s">
        <v>1270</v>
      </c>
      <c r="G527" s="128" t="str">
        <f t="shared" si="17"/>
        <v>4</v>
      </c>
      <c r="H527" s="133" t="str">
        <f>MID(F:F,9,2)</f>
        <v>4C</v>
      </c>
      <c r="I527" s="115">
        <f>VLOOKUP($H:$H,$M$5:$N$11,2,FALSE)</f>
        <v>70.82</v>
      </c>
      <c r="J527" s="115">
        <f>VLOOKUP($H:$H,$M$5:$P$11,4,FALSE)</f>
        <v>84.984</v>
      </c>
      <c r="K527" s="33"/>
      <c r="L527" s="197">
        <f t="shared" si="18"/>
        <v>76.48559999999999</v>
      </c>
      <c r="R527" s="43"/>
      <c r="S527" s="212"/>
    </row>
    <row r="528" spans="1:19" ht="15.6">
      <c r="A528" s="35"/>
      <c r="B528" s="110" t="s">
        <v>2963</v>
      </c>
      <c r="C528" s="111" t="s">
        <v>876</v>
      </c>
      <c r="D528" s="123" t="s">
        <v>3075</v>
      </c>
      <c r="E528" s="132"/>
      <c r="F528" s="133" t="s">
        <v>1171</v>
      </c>
      <c r="G528" s="128" t="str">
        <f t="shared" si="17"/>
        <v>4</v>
      </c>
      <c r="H528" s="133" t="str">
        <f>MID(F:F,9,2)</f>
        <v>4C</v>
      </c>
      <c r="I528" s="115">
        <f>VLOOKUP($H:$H,$M$5:$N$11,2,FALSE)</f>
        <v>70.82</v>
      </c>
      <c r="J528" s="115">
        <f>VLOOKUP($H:$H,$M$5:$P$11,4,FALSE)</f>
        <v>84.984</v>
      </c>
      <c r="K528" s="33"/>
      <c r="L528" s="197">
        <f t="shared" si="18"/>
        <v>76.48559999999999</v>
      </c>
      <c r="R528" s="43"/>
      <c r="S528" s="212"/>
    </row>
    <row r="529" spans="1:19" ht="15.6">
      <c r="A529" s="35"/>
      <c r="B529" s="116" t="s">
        <v>2963</v>
      </c>
      <c r="C529" s="123" t="s">
        <v>3259</v>
      </c>
      <c r="D529" s="123" t="s">
        <v>4021</v>
      </c>
      <c r="E529" s="132"/>
      <c r="F529" s="133" t="s">
        <v>1550</v>
      </c>
      <c r="G529" s="128" t="str">
        <f t="shared" si="17"/>
        <v>4</v>
      </c>
      <c r="H529" s="133" t="str">
        <f>MID(F:F,9,2)</f>
        <v>4C</v>
      </c>
      <c r="I529" s="124">
        <f>VLOOKUP($H:$H,$M$5:$N$11,2,FALSE)</f>
        <v>70.82</v>
      </c>
      <c r="J529" s="124">
        <f>VLOOKUP($H:$H,$M$5:$P$11,4,FALSE)</f>
        <v>84.984</v>
      </c>
      <c r="K529" s="33"/>
      <c r="L529" s="197">
        <f t="shared" si="18"/>
        <v>76.48559999999999</v>
      </c>
      <c r="R529" s="43"/>
      <c r="S529" s="212"/>
    </row>
    <row r="530" spans="1:19" ht="15.6">
      <c r="A530" s="35"/>
      <c r="B530" s="110" t="s">
        <v>2963</v>
      </c>
      <c r="C530" s="111" t="s">
        <v>3257</v>
      </c>
      <c r="D530" s="123" t="s">
        <v>4021</v>
      </c>
      <c r="E530" s="132"/>
      <c r="F530" s="133" t="s">
        <v>206</v>
      </c>
      <c r="G530" s="128" t="str">
        <f t="shared" si="17"/>
        <v>4</v>
      </c>
      <c r="H530" s="133" t="str">
        <f>MID(F:F,9,2)</f>
        <v>4C</v>
      </c>
      <c r="I530" s="115">
        <f>VLOOKUP($H:$H,$M$5:$N$11,2,FALSE)</f>
        <v>70.82</v>
      </c>
      <c r="J530" s="115">
        <f>VLOOKUP($H:$H,$M$5:$P$11,4,FALSE)</f>
        <v>84.984</v>
      </c>
      <c r="K530" s="33"/>
      <c r="L530" s="197">
        <f t="shared" si="18"/>
        <v>76.48559999999999</v>
      </c>
      <c r="R530" s="43"/>
      <c r="S530" s="212"/>
    </row>
    <row r="531" spans="1:88" s="2" customFormat="1" ht="15.6">
      <c r="A531" s="59"/>
      <c r="B531" s="118" t="s">
        <v>333</v>
      </c>
      <c r="C531" s="119" t="s">
        <v>4520</v>
      </c>
      <c r="D531" s="119" t="s">
        <v>3919</v>
      </c>
      <c r="E531" s="132"/>
      <c r="F531" s="134" t="s">
        <v>4517</v>
      </c>
      <c r="G531" s="127" t="str">
        <f t="shared" si="17"/>
        <v>4</v>
      </c>
      <c r="H531" s="134" t="str">
        <f>MID(F:F,9,2)</f>
        <v>4C</v>
      </c>
      <c r="I531" s="122">
        <f>VLOOKUP($H:$H,$M$5:$N$11,2,FALSE)</f>
        <v>70.82</v>
      </c>
      <c r="J531" s="122">
        <f>VLOOKUP($H:$H,$M$5:$P$11,4,FALSE)</f>
        <v>84.984</v>
      </c>
      <c r="K531" s="33"/>
      <c r="L531" s="197">
        <f t="shared" si="18"/>
        <v>76.48559999999999</v>
      </c>
      <c r="P531" s="8"/>
      <c r="Q531" s="7"/>
      <c r="R531" s="43"/>
      <c r="S531" s="212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</row>
    <row r="532" spans="1:19" ht="15.6">
      <c r="A532" s="35"/>
      <c r="B532" s="110" t="s">
        <v>2963</v>
      </c>
      <c r="C532" s="111" t="s">
        <v>3387</v>
      </c>
      <c r="D532" s="123" t="s">
        <v>3388</v>
      </c>
      <c r="E532" s="132"/>
      <c r="F532" s="133" t="s">
        <v>1224</v>
      </c>
      <c r="G532" s="128" t="str">
        <f t="shared" si="17"/>
        <v>4</v>
      </c>
      <c r="H532" s="133" t="str">
        <f>MID(F:F,9,2)</f>
        <v>4C</v>
      </c>
      <c r="I532" s="115">
        <f>VLOOKUP($H:$H,$M$5:$N$11,2,FALSE)</f>
        <v>70.82</v>
      </c>
      <c r="J532" s="115">
        <f>VLOOKUP($H:$H,$M$5:$P$11,4,FALSE)</f>
        <v>84.984</v>
      </c>
      <c r="K532" s="33"/>
      <c r="L532" s="197">
        <f t="shared" si="18"/>
        <v>76.48559999999999</v>
      </c>
      <c r="R532" s="43"/>
      <c r="S532" s="212"/>
    </row>
    <row r="533" spans="1:19" ht="15.6">
      <c r="A533" s="35"/>
      <c r="B533" s="110" t="s">
        <v>2963</v>
      </c>
      <c r="C533" s="111" t="s">
        <v>3390</v>
      </c>
      <c r="D533" s="123" t="s">
        <v>2841</v>
      </c>
      <c r="E533" s="132"/>
      <c r="F533" s="133" t="s">
        <v>207</v>
      </c>
      <c r="G533" s="128" t="str">
        <f t="shared" si="17"/>
        <v>4</v>
      </c>
      <c r="H533" s="133" t="str">
        <f>MID(F:F,9,2)</f>
        <v>4C</v>
      </c>
      <c r="I533" s="115">
        <f>VLOOKUP($H:$H,$M$5:$N$11,2,FALSE)</f>
        <v>70.82</v>
      </c>
      <c r="J533" s="115">
        <f>VLOOKUP($H:$H,$M$5:$P$11,4,FALSE)</f>
        <v>84.984</v>
      </c>
      <c r="K533" s="33"/>
      <c r="L533" s="197">
        <f t="shared" si="18"/>
        <v>76.48559999999999</v>
      </c>
      <c r="R533" s="43"/>
      <c r="S533" s="212"/>
    </row>
    <row r="534" spans="1:19" ht="15.6">
      <c r="A534" s="35"/>
      <c r="B534" s="116" t="s">
        <v>2963</v>
      </c>
      <c r="C534" s="111" t="s">
        <v>2951</v>
      </c>
      <c r="D534" s="123" t="s">
        <v>4022</v>
      </c>
      <c r="E534" s="132"/>
      <c r="F534" s="133" t="s">
        <v>208</v>
      </c>
      <c r="G534" s="128" t="str">
        <f t="shared" si="17"/>
        <v>4</v>
      </c>
      <c r="H534" s="133" t="str">
        <f>MID(F:F,9,2)</f>
        <v>4C</v>
      </c>
      <c r="I534" s="115">
        <f>VLOOKUP($H:$H,$M$5:$N$11,2,FALSE)</f>
        <v>70.82</v>
      </c>
      <c r="J534" s="115">
        <f>VLOOKUP($H:$H,$M$5:$P$11,4,FALSE)</f>
        <v>84.984</v>
      </c>
      <c r="K534" s="33"/>
      <c r="L534" s="197">
        <f t="shared" si="18"/>
        <v>76.48559999999999</v>
      </c>
      <c r="R534" s="43"/>
      <c r="S534" s="212"/>
    </row>
    <row r="535" spans="1:19" ht="15.6">
      <c r="A535" s="35"/>
      <c r="B535" s="110" t="s">
        <v>2963</v>
      </c>
      <c r="C535" s="111" t="s">
        <v>703</v>
      </c>
      <c r="D535" s="123" t="s">
        <v>704</v>
      </c>
      <c r="E535" s="132"/>
      <c r="F535" s="133" t="s">
        <v>209</v>
      </c>
      <c r="G535" s="128" t="str">
        <f t="shared" si="17"/>
        <v>4</v>
      </c>
      <c r="H535" s="133" t="str">
        <f>MID(F:F,9,2)</f>
        <v>4C</v>
      </c>
      <c r="I535" s="115">
        <f>VLOOKUP($H:$H,$M$5:$N$11,2,FALSE)</f>
        <v>70.82</v>
      </c>
      <c r="J535" s="115">
        <f>VLOOKUP($H:$H,$M$5:$P$11,4,FALSE)</f>
        <v>84.984</v>
      </c>
      <c r="K535" s="33"/>
      <c r="L535" s="197">
        <f t="shared" si="18"/>
        <v>76.48559999999999</v>
      </c>
      <c r="R535" s="43"/>
      <c r="S535" s="212"/>
    </row>
    <row r="536" spans="1:19" ht="15.6">
      <c r="A536" s="35"/>
      <c r="B536" s="110" t="s">
        <v>333</v>
      </c>
      <c r="C536" s="111" t="s">
        <v>4611</v>
      </c>
      <c r="D536" s="123" t="s">
        <v>4171</v>
      </c>
      <c r="E536" s="132"/>
      <c r="F536" s="133" t="s">
        <v>4612</v>
      </c>
      <c r="G536" s="128" t="str">
        <f t="shared" si="17"/>
        <v>4</v>
      </c>
      <c r="H536" s="133" t="str">
        <f>MID(F:F,9,2)</f>
        <v>4C</v>
      </c>
      <c r="I536" s="115">
        <f>VLOOKUP($H:$H,$M$5:$N$11,2,FALSE)</f>
        <v>70.82</v>
      </c>
      <c r="J536" s="115">
        <f>VLOOKUP($H:$H,$M$5:$P$11,4,FALSE)</f>
        <v>84.984</v>
      </c>
      <c r="K536" s="33"/>
      <c r="L536" s="197">
        <f t="shared" si="18"/>
        <v>76.48559999999999</v>
      </c>
      <c r="R536" s="43"/>
      <c r="S536" s="212"/>
    </row>
    <row r="537" spans="1:19" ht="15.6">
      <c r="A537" s="35"/>
      <c r="B537" s="110" t="s">
        <v>2963</v>
      </c>
      <c r="C537" s="111" t="s">
        <v>706</v>
      </c>
      <c r="D537" s="123" t="s">
        <v>707</v>
      </c>
      <c r="E537" s="132"/>
      <c r="F537" s="133" t="s">
        <v>211</v>
      </c>
      <c r="G537" s="128" t="str">
        <f t="shared" si="17"/>
        <v>4</v>
      </c>
      <c r="H537" s="133" t="str">
        <f>MID(F:F,9,2)</f>
        <v>4C</v>
      </c>
      <c r="I537" s="115">
        <f>VLOOKUP($H:$H,$M$5:$N$11,2,FALSE)</f>
        <v>70.82</v>
      </c>
      <c r="J537" s="115">
        <f>VLOOKUP($H:$H,$M$5:$P$11,4,FALSE)</f>
        <v>84.984</v>
      </c>
      <c r="K537" s="33"/>
      <c r="L537" s="197">
        <f t="shared" si="18"/>
        <v>76.48559999999999</v>
      </c>
      <c r="R537" s="43"/>
      <c r="S537" s="212"/>
    </row>
    <row r="538" spans="1:19" ht="15.6">
      <c r="A538" s="35"/>
      <c r="B538" s="118" t="s">
        <v>333</v>
      </c>
      <c r="C538" s="119" t="s">
        <v>3782</v>
      </c>
      <c r="D538" s="119" t="s">
        <v>3783</v>
      </c>
      <c r="E538" s="132"/>
      <c r="F538" s="134" t="s">
        <v>3785</v>
      </c>
      <c r="G538" s="127" t="str">
        <f t="shared" si="17"/>
        <v>4</v>
      </c>
      <c r="H538" s="134" t="str">
        <f>MID(F:F,9,2)</f>
        <v>4C</v>
      </c>
      <c r="I538" s="122">
        <f>VLOOKUP($H:$H,$M$5:$N$11,2,FALSE)</f>
        <v>70.82</v>
      </c>
      <c r="J538" s="122">
        <f>VLOOKUP($H:$H,$M$5:$P$11,4,FALSE)</f>
        <v>84.984</v>
      </c>
      <c r="K538" s="33"/>
      <c r="L538" s="197">
        <f t="shared" si="18"/>
        <v>76.48559999999999</v>
      </c>
      <c r="R538" s="43"/>
      <c r="S538" s="212"/>
    </row>
    <row r="539" spans="1:19" ht="15.6">
      <c r="A539" s="35"/>
      <c r="B539" s="116" t="s">
        <v>2963</v>
      </c>
      <c r="C539" s="111" t="s">
        <v>4035</v>
      </c>
      <c r="D539" s="123" t="s">
        <v>1692</v>
      </c>
      <c r="E539" s="132"/>
      <c r="F539" s="133" t="s">
        <v>210</v>
      </c>
      <c r="G539" s="128" t="str">
        <f t="shared" si="17"/>
        <v>4</v>
      </c>
      <c r="H539" s="133" t="str">
        <f>MID(F:F,9,2)</f>
        <v>4C</v>
      </c>
      <c r="I539" s="115">
        <f>VLOOKUP($H:$H,$M$5:$N$11,2,FALSE)</f>
        <v>70.82</v>
      </c>
      <c r="J539" s="115">
        <f>VLOOKUP($H:$H,$M$5:$P$11,4,FALSE)</f>
        <v>84.984</v>
      </c>
      <c r="K539" s="33"/>
      <c r="L539" s="197">
        <f t="shared" si="18"/>
        <v>76.48559999999999</v>
      </c>
      <c r="R539" s="43"/>
      <c r="S539" s="212"/>
    </row>
    <row r="540" spans="1:19" ht="15.6">
      <c r="A540" s="35"/>
      <c r="B540" s="110" t="s">
        <v>3278</v>
      </c>
      <c r="C540" s="111" t="s">
        <v>575</v>
      </c>
      <c r="D540" s="123" t="s">
        <v>2833</v>
      </c>
      <c r="E540" s="132"/>
      <c r="F540" s="133" t="s">
        <v>1559</v>
      </c>
      <c r="G540" s="128" t="str">
        <f t="shared" si="17"/>
        <v>6</v>
      </c>
      <c r="H540" s="133" t="str">
        <f>MID(F:F,9,2)</f>
        <v>6C</v>
      </c>
      <c r="I540" s="115">
        <f>VLOOKUP($H:$H,$M$5:$N$11,2,FALSE)</f>
        <v>104.15</v>
      </c>
      <c r="J540" s="115">
        <f>VLOOKUP($H:$H,$M$5:$P$11,4,FALSE)</f>
        <v>124.98</v>
      </c>
      <c r="K540" s="33"/>
      <c r="L540" s="197">
        <f t="shared" si="18"/>
        <v>112.482</v>
      </c>
      <c r="R540" s="43"/>
      <c r="S540" s="212"/>
    </row>
    <row r="541" spans="1:19" ht="15.6">
      <c r="A541" s="35"/>
      <c r="B541" s="118" t="s">
        <v>3278</v>
      </c>
      <c r="C541" s="119" t="s">
        <v>634</v>
      </c>
      <c r="D541" s="119" t="s">
        <v>3279</v>
      </c>
      <c r="E541" s="132"/>
      <c r="F541" s="134" t="s">
        <v>1288</v>
      </c>
      <c r="G541" s="127" t="str">
        <f t="shared" si="17"/>
        <v>6</v>
      </c>
      <c r="H541" s="134" t="str">
        <f>MID(F:F,9,2)</f>
        <v>6C</v>
      </c>
      <c r="I541" s="122">
        <f>VLOOKUP($H:$H,$M$5:$N$11,2,FALSE)</f>
        <v>104.15</v>
      </c>
      <c r="J541" s="122">
        <f>VLOOKUP($H:$H,$M$5:$P$11,4,FALSE)</f>
        <v>124.98</v>
      </c>
      <c r="K541" s="33"/>
      <c r="L541" s="197">
        <f t="shared" si="18"/>
        <v>112.482</v>
      </c>
      <c r="R541" s="43"/>
      <c r="S541" s="212"/>
    </row>
    <row r="542" spans="1:19" ht="15.6">
      <c r="A542" s="35"/>
      <c r="B542" s="110" t="s">
        <v>3278</v>
      </c>
      <c r="C542" s="111" t="s">
        <v>717</v>
      </c>
      <c r="D542" s="123" t="s">
        <v>768</v>
      </c>
      <c r="E542" s="132"/>
      <c r="F542" s="133" t="s">
        <v>1557</v>
      </c>
      <c r="G542" s="128" t="str">
        <f t="shared" si="17"/>
        <v>5</v>
      </c>
      <c r="H542" s="133" t="str">
        <f>MID(F:F,9,2)</f>
        <v>5C</v>
      </c>
      <c r="I542" s="115">
        <f>VLOOKUP($H:$H,$M$5:$N$11,2,FALSE)</f>
        <v>88.32</v>
      </c>
      <c r="J542" s="115">
        <f>VLOOKUP($H:$H,$M$5:$P$11,4,FALSE)</f>
        <v>105.984</v>
      </c>
      <c r="K542" s="33"/>
      <c r="L542" s="197">
        <f t="shared" si="18"/>
        <v>95.3856</v>
      </c>
      <c r="R542" s="43"/>
      <c r="S542" s="212"/>
    </row>
    <row r="543" spans="1:19" ht="15.6">
      <c r="A543" s="35"/>
      <c r="B543" s="110" t="s">
        <v>3278</v>
      </c>
      <c r="C543" s="111" t="s">
        <v>572</v>
      </c>
      <c r="D543" s="123" t="s">
        <v>570</v>
      </c>
      <c r="E543" s="132"/>
      <c r="F543" s="133" t="s">
        <v>1558</v>
      </c>
      <c r="G543" s="128" t="str">
        <f t="shared" si="17"/>
        <v>5</v>
      </c>
      <c r="H543" s="133" t="str">
        <f>MID(F:F,9,2)</f>
        <v>5C</v>
      </c>
      <c r="I543" s="115">
        <f>VLOOKUP($H:$H,$M$5:$N$11,2,FALSE)</f>
        <v>88.32</v>
      </c>
      <c r="J543" s="115">
        <f>VLOOKUP($H:$H,$M$5:$P$11,4,FALSE)</f>
        <v>105.984</v>
      </c>
      <c r="K543" s="33"/>
      <c r="L543" s="197">
        <f t="shared" si="18"/>
        <v>95.3856</v>
      </c>
      <c r="R543" s="43"/>
      <c r="S543" s="212"/>
    </row>
    <row r="544" spans="1:19" ht="15.6">
      <c r="A544" s="35"/>
      <c r="B544" s="110" t="s">
        <v>3280</v>
      </c>
      <c r="C544" s="111" t="s">
        <v>3290</v>
      </c>
      <c r="D544" s="123" t="s">
        <v>3291</v>
      </c>
      <c r="E544" s="132"/>
      <c r="F544" s="133" t="s">
        <v>1563</v>
      </c>
      <c r="G544" s="128" t="str">
        <f t="shared" si="17"/>
        <v>3</v>
      </c>
      <c r="H544" s="133" t="str">
        <f>MID(F:F,9,2)</f>
        <v>3C</v>
      </c>
      <c r="I544" s="115">
        <f>VLOOKUP($H:$H,$M$5:$N$11,2,FALSE)</f>
        <v>52.48</v>
      </c>
      <c r="J544" s="115">
        <f>VLOOKUP($H:$H,$M$5:$P$11,4,FALSE)</f>
        <v>62.981247999999994</v>
      </c>
      <c r="K544" s="33"/>
      <c r="L544" s="197">
        <f t="shared" si="18"/>
        <v>56.6831232</v>
      </c>
      <c r="R544" s="43"/>
      <c r="S544" s="212"/>
    </row>
    <row r="545" spans="1:19" ht="15.6">
      <c r="A545" s="35"/>
      <c r="B545" s="116" t="s">
        <v>3280</v>
      </c>
      <c r="C545" s="123" t="s">
        <v>3284</v>
      </c>
      <c r="D545" s="123" t="s">
        <v>4218</v>
      </c>
      <c r="E545" s="132"/>
      <c r="F545" s="133" t="s">
        <v>1561</v>
      </c>
      <c r="G545" s="128" t="str">
        <f t="shared" si="17"/>
        <v>3</v>
      </c>
      <c r="H545" s="133" t="str">
        <f>MID(F:F,9,2)</f>
        <v>3C</v>
      </c>
      <c r="I545" s="124">
        <f>VLOOKUP($H:$H,$M$5:$N$11,2,FALSE)</f>
        <v>52.48</v>
      </c>
      <c r="J545" s="124">
        <f>VLOOKUP($H:$H,$M$5:$P$11,4,FALSE)</f>
        <v>62.981247999999994</v>
      </c>
      <c r="K545" s="33"/>
      <c r="L545" s="197">
        <f t="shared" si="18"/>
        <v>56.6831232</v>
      </c>
      <c r="R545" s="43"/>
      <c r="S545" s="212"/>
    </row>
    <row r="546" spans="1:19" ht="15.6">
      <c r="A546" s="35"/>
      <c r="B546" s="110" t="s">
        <v>3280</v>
      </c>
      <c r="C546" s="111" t="s">
        <v>3286</v>
      </c>
      <c r="D546" s="123" t="s">
        <v>4219</v>
      </c>
      <c r="E546" s="132"/>
      <c r="F546" s="133" t="s">
        <v>1562</v>
      </c>
      <c r="G546" s="128" t="str">
        <f t="shared" si="17"/>
        <v>3</v>
      </c>
      <c r="H546" s="133" t="str">
        <f>MID(F:F,9,2)</f>
        <v>3C</v>
      </c>
      <c r="I546" s="115">
        <f>VLOOKUP($H:$H,$M$5:$N$11,2,FALSE)</f>
        <v>52.48</v>
      </c>
      <c r="J546" s="115">
        <f>VLOOKUP($H:$H,$M$5:$P$11,4,FALSE)</f>
        <v>62.981247999999994</v>
      </c>
      <c r="K546" s="33"/>
      <c r="L546" s="197">
        <f t="shared" si="18"/>
        <v>56.6831232</v>
      </c>
      <c r="R546" s="43"/>
      <c r="S546" s="212"/>
    </row>
    <row r="547" spans="1:19" ht="15.6">
      <c r="A547" s="35"/>
      <c r="B547" s="118" t="s">
        <v>3280</v>
      </c>
      <c r="C547" s="119" t="s">
        <v>3288</v>
      </c>
      <c r="D547" s="119" t="s">
        <v>4220</v>
      </c>
      <c r="E547" s="132"/>
      <c r="F547" s="134" t="s">
        <v>1252</v>
      </c>
      <c r="G547" s="127" t="str">
        <f t="shared" si="17"/>
        <v>3</v>
      </c>
      <c r="H547" s="134" t="str">
        <f>MID(F:F,9,2)</f>
        <v>3C</v>
      </c>
      <c r="I547" s="122">
        <f>VLOOKUP($H:$H,$M$5:$N$11,2,FALSE)</f>
        <v>52.48</v>
      </c>
      <c r="J547" s="122">
        <f>VLOOKUP($H:$H,$M$5:$P$11,4,FALSE)</f>
        <v>62.981247999999994</v>
      </c>
      <c r="K547" s="33"/>
      <c r="L547" s="197">
        <f t="shared" si="18"/>
        <v>56.6831232</v>
      </c>
      <c r="R547" s="43"/>
      <c r="S547" s="212"/>
    </row>
    <row r="548" spans="1:19" ht="15.6">
      <c r="A548" s="35"/>
      <c r="B548" s="110" t="s">
        <v>3280</v>
      </c>
      <c r="C548" s="111" t="s">
        <v>3281</v>
      </c>
      <c r="D548" s="123" t="s">
        <v>728</v>
      </c>
      <c r="E548" s="132"/>
      <c r="F548" s="133" t="s">
        <v>1560</v>
      </c>
      <c r="G548" s="128" t="str">
        <f t="shared" si="17"/>
        <v>6</v>
      </c>
      <c r="H548" s="133" t="str">
        <f>MID(F:F,9,2)</f>
        <v>6C</v>
      </c>
      <c r="I548" s="115">
        <f>VLOOKUP($H:$H,$M$5:$N$11,2,FALSE)</f>
        <v>104.15</v>
      </c>
      <c r="J548" s="115">
        <f>VLOOKUP($H:$H,$M$5:$P$11,4,FALSE)</f>
        <v>124.98</v>
      </c>
      <c r="K548" s="33"/>
      <c r="L548" s="197">
        <f t="shared" si="18"/>
        <v>112.482</v>
      </c>
      <c r="R548" s="43"/>
      <c r="S548" s="212"/>
    </row>
    <row r="549" spans="1:88" s="3" customFormat="1" ht="15.6">
      <c r="A549" s="35"/>
      <c r="B549" s="110" t="s">
        <v>3274</v>
      </c>
      <c r="C549" s="111" t="s">
        <v>3276</v>
      </c>
      <c r="D549" s="123" t="s">
        <v>4024</v>
      </c>
      <c r="E549" s="132"/>
      <c r="F549" s="133" t="s">
        <v>1564</v>
      </c>
      <c r="G549" s="128" t="str">
        <f t="shared" si="17"/>
        <v>4</v>
      </c>
      <c r="H549" s="133" t="str">
        <f>MID(F:F,9,2)</f>
        <v>4C</v>
      </c>
      <c r="I549" s="115">
        <f>VLOOKUP($H:$H,$M$5:$N$11,2,FALSE)</f>
        <v>70.82</v>
      </c>
      <c r="J549" s="115">
        <f>VLOOKUP($H:$H,$M$5:$P$11,4,FALSE)</f>
        <v>84.984</v>
      </c>
      <c r="K549" s="33"/>
      <c r="L549" s="197">
        <f t="shared" si="18"/>
        <v>76.48559999999999</v>
      </c>
      <c r="M549" s="186"/>
      <c r="N549" s="186"/>
      <c r="O549" s="186"/>
      <c r="P549" s="187"/>
      <c r="Q549" s="213"/>
      <c r="R549" s="43"/>
      <c r="S549" s="212"/>
      <c r="T549" s="213"/>
      <c r="U549" s="213"/>
      <c r="V549" s="213"/>
      <c r="W549" s="213"/>
      <c r="X549" s="213"/>
      <c r="Y549" s="213"/>
      <c r="Z549" s="213"/>
      <c r="AA549" s="213"/>
      <c r="AB549" s="213"/>
      <c r="AC549" s="213"/>
      <c r="AD549" s="213"/>
      <c r="AE549" s="213"/>
      <c r="AF549" s="213"/>
      <c r="AG549" s="213"/>
      <c r="AH549" s="213"/>
      <c r="AI549" s="213"/>
      <c r="AJ549" s="213"/>
      <c r="AK549" s="213"/>
      <c r="AL549" s="213"/>
      <c r="AM549" s="213"/>
      <c r="AN549" s="213"/>
      <c r="AO549" s="213"/>
      <c r="AP549" s="213"/>
      <c r="AQ549" s="213"/>
      <c r="AR549" s="213"/>
      <c r="AS549" s="213"/>
      <c r="AT549" s="213"/>
      <c r="AU549" s="213"/>
      <c r="AV549" s="213"/>
      <c r="AW549" s="213"/>
      <c r="AX549" s="213"/>
      <c r="AY549" s="213"/>
      <c r="AZ549" s="213"/>
      <c r="BA549" s="213"/>
      <c r="BB549" s="213"/>
      <c r="BC549" s="213"/>
      <c r="BD549" s="213"/>
      <c r="BE549" s="213"/>
      <c r="BF549" s="213"/>
      <c r="BG549" s="213"/>
      <c r="BH549" s="213"/>
      <c r="BI549" s="213"/>
      <c r="BJ549" s="213"/>
      <c r="BK549" s="213"/>
      <c r="BL549" s="213"/>
      <c r="BM549" s="213"/>
      <c r="BN549" s="213"/>
      <c r="BO549" s="213"/>
      <c r="BP549" s="213"/>
      <c r="BQ549" s="213"/>
      <c r="BR549" s="213"/>
      <c r="BS549" s="213"/>
      <c r="BT549" s="213"/>
      <c r="BU549" s="213"/>
      <c r="BV549" s="213"/>
      <c r="BW549" s="213"/>
      <c r="BX549" s="213"/>
      <c r="BY549" s="213"/>
      <c r="BZ549" s="213"/>
      <c r="CA549" s="213"/>
      <c r="CB549" s="213"/>
      <c r="CC549" s="213"/>
      <c r="CD549" s="213"/>
      <c r="CE549" s="213"/>
      <c r="CF549" s="213"/>
      <c r="CG549" s="213"/>
      <c r="CH549" s="213"/>
      <c r="CI549" s="213"/>
      <c r="CJ549" s="213"/>
    </row>
    <row r="550" spans="1:88" s="3" customFormat="1" ht="15.6">
      <c r="A550" s="35"/>
      <c r="B550" s="110" t="s">
        <v>3274</v>
      </c>
      <c r="C550" s="111" t="s">
        <v>770</v>
      </c>
      <c r="D550" s="123" t="s">
        <v>4283</v>
      </c>
      <c r="E550" s="132"/>
      <c r="F550" s="133" t="s">
        <v>215</v>
      </c>
      <c r="G550" s="128" t="str">
        <f t="shared" si="17"/>
        <v>4</v>
      </c>
      <c r="H550" s="133" t="str">
        <f>MID(F:F,9,2)</f>
        <v>4C</v>
      </c>
      <c r="I550" s="115">
        <f>VLOOKUP($H:$H,$M$5:$N$11,2,FALSE)</f>
        <v>70.82</v>
      </c>
      <c r="J550" s="115">
        <f>VLOOKUP($H:$H,$M$5:$P$11,4,FALSE)</f>
        <v>84.984</v>
      </c>
      <c r="K550" s="33"/>
      <c r="L550" s="197">
        <f t="shared" si="18"/>
        <v>76.48559999999999</v>
      </c>
      <c r="M550" s="186"/>
      <c r="N550" s="186"/>
      <c r="O550" s="186"/>
      <c r="P550" s="187"/>
      <c r="Q550" s="213"/>
      <c r="R550" s="43"/>
      <c r="S550" s="212"/>
      <c r="T550" s="213"/>
      <c r="U550" s="213"/>
      <c r="V550" s="213"/>
      <c r="W550" s="213"/>
      <c r="X550" s="213"/>
      <c r="Y550" s="213"/>
      <c r="Z550" s="213"/>
      <c r="AA550" s="213"/>
      <c r="AB550" s="213"/>
      <c r="AC550" s="213"/>
      <c r="AD550" s="213"/>
      <c r="AE550" s="213"/>
      <c r="AF550" s="213"/>
      <c r="AG550" s="213"/>
      <c r="AH550" s="213"/>
      <c r="AI550" s="213"/>
      <c r="AJ550" s="213"/>
      <c r="AK550" s="213"/>
      <c r="AL550" s="213"/>
      <c r="AM550" s="213"/>
      <c r="AN550" s="213"/>
      <c r="AO550" s="213"/>
      <c r="AP550" s="213"/>
      <c r="AQ550" s="213"/>
      <c r="AR550" s="213"/>
      <c r="AS550" s="213"/>
      <c r="AT550" s="213"/>
      <c r="AU550" s="213"/>
      <c r="AV550" s="213"/>
      <c r="AW550" s="213"/>
      <c r="AX550" s="213"/>
      <c r="AY550" s="213"/>
      <c r="AZ550" s="213"/>
      <c r="BA550" s="213"/>
      <c r="BB550" s="213"/>
      <c r="BC550" s="213"/>
      <c r="BD550" s="213"/>
      <c r="BE550" s="213"/>
      <c r="BF550" s="213"/>
      <c r="BG550" s="213"/>
      <c r="BH550" s="213"/>
      <c r="BI550" s="213"/>
      <c r="BJ550" s="213"/>
      <c r="BK550" s="213"/>
      <c r="BL550" s="213"/>
      <c r="BM550" s="213"/>
      <c r="BN550" s="213"/>
      <c r="BO550" s="213"/>
      <c r="BP550" s="213"/>
      <c r="BQ550" s="213"/>
      <c r="BR550" s="213"/>
      <c r="BS550" s="213"/>
      <c r="BT550" s="213"/>
      <c r="BU550" s="213"/>
      <c r="BV550" s="213"/>
      <c r="BW550" s="213"/>
      <c r="BX550" s="213"/>
      <c r="BY550" s="213"/>
      <c r="BZ550" s="213"/>
      <c r="CA550" s="213"/>
      <c r="CB550" s="213"/>
      <c r="CC550" s="213"/>
      <c r="CD550" s="213"/>
      <c r="CE550" s="213"/>
      <c r="CF550" s="213"/>
      <c r="CG550" s="213"/>
      <c r="CH550" s="213"/>
      <c r="CI550" s="213"/>
      <c r="CJ550" s="213"/>
    </row>
    <row r="551" spans="1:19" ht="15.6">
      <c r="A551" s="35"/>
      <c r="B551" s="110" t="s">
        <v>3274</v>
      </c>
      <c r="C551" s="111" t="s">
        <v>752</v>
      </c>
      <c r="D551" s="123" t="s">
        <v>4281</v>
      </c>
      <c r="E551" s="132"/>
      <c r="F551" s="133" t="s">
        <v>1568</v>
      </c>
      <c r="G551" s="128" t="str">
        <f t="shared" si="17"/>
        <v>5</v>
      </c>
      <c r="H551" s="133" t="str">
        <f>MID(F:F,9,2)</f>
        <v>5C</v>
      </c>
      <c r="I551" s="115">
        <f>VLOOKUP($H:$H,$M$5:$N$11,2,FALSE)</f>
        <v>88.32</v>
      </c>
      <c r="J551" s="115">
        <f>VLOOKUP($H:$H,$M$5:$P$11,4,FALSE)</f>
        <v>105.984</v>
      </c>
      <c r="K551" s="33"/>
      <c r="L551" s="197">
        <f t="shared" si="18"/>
        <v>95.3856</v>
      </c>
      <c r="R551" s="43"/>
      <c r="S551" s="212"/>
    </row>
    <row r="552" spans="1:19" ht="15.6">
      <c r="A552" s="35"/>
      <c r="B552" s="110" t="s">
        <v>3274</v>
      </c>
      <c r="C552" s="111" t="s">
        <v>754</v>
      </c>
      <c r="D552" s="123" t="s">
        <v>4147</v>
      </c>
      <c r="E552" s="132"/>
      <c r="F552" s="133" t="s">
        <v>1569</v>
      </c>
      <c r="G552" s="128" t="str">
        <f t="shared" si="17"/>
        <v>4</v>
      </c>
      <c r="H552" s="133" t="str">
        <f>MID(F:F,9,2)</f>
        <v>4C</v>
      </c>
      <c r="I552" s="115">
        <f>VLOOKUP($H:$H,$M$5:$N$11,2,FALSE)</f>
        <v>70.82</v>
      </c>
      <c r="J552" s="115">
        <f>VLOOKUP($H:$H,$M$5:$P$11,4,FALSE)</f>
        <v>84.984</v>
      </c>
      <c r="K552" s="33"/>
      <c r="L552" s="197">
        <f t="shared" si="18"/>
        <v>76.48559999999999</v>
      </c>
      <c r="R552" s="43"/>
      <c r="S552" s="212"/>
    </row>
    <row r="553" spans="1:19" ht="15.6">
      <c r="A553" s="35"/>
      <c r="B553" s="110" t="s">
        <v>3274</v>
      </c>
      <c r="C553" s="111" t="s">
        <v>3293</v>
      </c>
      <c r="D553" s="123" t="s">
        <v>2973</v>
      </c>
      <c r="E553" s="132"/>
      <c r="F553" s="133" t="s">
        <v>212</v>
      </c>
      <c r="G553" s="128" t="str">
        <f t="shared" si="17"/>
        <v>4</v>
      </c>
      <c r="H553" s="133" t="str">
        <f>MID(F:F,9,2)</f>
        <v>4C</v>
      </c>
      <c r="I553" s="115">
        <f>VLOOKUP($H:$H,$M$5:$N$11,2,FALSE)</f>
        <v>70.82</v>
      </c>
      <c r="J553" s="115">
        <f>VLOOKUP($H:$H,$M$5:$P$11,4,FALSE)</f>
        <v>84.984</v>
      </c>
      <c r="K553" s="33"/>
      <c r="L553" s="197">
        <f t="shared" si="18"/>
        <v>76.48559999999999</v>
      </c>
      <c r="R553" s="43"/>
      <c r="S553" s="212"/>
    </row>
    <row r="554" spans="1:19" ht="15.6">
      <c r="A554" s="35"/>
      <c r="B554" s="118" t="s">
        <v>3274</v>
      </c>
      <c r="C554" s="119" t="s">
        <v>773</v>
      </c>
      <c r="D554" s="119" t="s">
        <v>4221</v>
      </c>
      <c r="E554" s="132"/>
      <c r="F554" s="134" t="s">
        <v>1567</v>
      </c>
      <c r="G554" s="127" t="str">
        <f t="shared" si="17"/>
        <v>4</v>
      </c>
      <c r="H554" s="134" t="str">
        <f>MID(F:F,9,2)</f>
        <v>4C</v>
      </c>
      <c r="I554" s="122">
        <f>VLOOKUP($H:$H,$M$5:$N$11,2,FALSE)</f>
        <v>70.82</v>
      </c>
      <c r="J554" s="122">
        <f>VLOOKUP($H:$H,$M$5:$P$11,4,FALSE)</f>
        <v>84.984</v>
      </c>
      <c r="K554" s="33"/>
      <c r="L554" s="197">
        <f t="shared" si="18"/>
        <v>76.48559999999999</v>
      </c>
      <c r="R554" s="43"/>
      <c r="S554" s="212"/>
    </row>
    <row r="555" spans="1:19" ht="15.6">
      <c r="A555" s="35"/>
      <c r="B555" s="110" t="s">
        <v>3274</v>
      </c>
      <c r="C555" s="111" t="s">
        <v>748</v>
      </c>
      <c r="D555" s="123" t="s">
        <v>285</v>
      </c>
      <c r="E555" s="132"/>
      <c r="F555" s="133" t="s">
        <v>218</v>
      </c>
      <c r="G555" s="128" t="str">
        <f t="shared" si="17"/>
        <v>4</v>
      </c>
      <c r="H555" s="133" t="str">
        <f>MID(F:F,9,2)</f>
        <v>4C</v>
      </c>
      <c r="I555" s="115">
        <f>VLOOKUP($H:$H,$M$5:$N$11,2,FALSE)</f>
        <v>70.82</v>
      </c>
      <c r="J555" s="115">
        <f>VLOOKUP($H:$H,$M$5:$P$11,4,FALSE)</f>
        <v>84.984</v>
      </c>
      <c r="K555" s="33"/>
      <c r="L555" s="197">
        <f t="shared" si="18"/>
        <v>76.48559999999999</v>
      </c>
      <c r="R555" s="43"/>
      <c r="S555" s="212"/>
    </row>
    <row r="556" spans="1:19" ht="15.6">
      <c r="A556" s="35"/>
      <c r="B556" s="110" t="s">
        <v>556</v>
      </c>
      <c r="C556" s="111" t="s">
        <v>3813</v>
      </c>
      <c r="D556" s="123" t="s">
        <v>3814</v>
      </c>
      <c r="E556" s="132"/>
      <c r="F556" s="133" t="s">
        <v>3816</v>
      </c>
      <c r="G556" s="128" t="str">
        <f t="shared" si="17"/>
        <v>4</v>
      </c>
      <c r="H556" s="133" t="str">
        <f>MID(F:F,9,2)</f>
        <v>4C</v>
      </c>
      <c r="I556" s="115">
        <f>VLOOKUP($H:$H,$M$5:$N$11,2,FALSE)</f>
        <v>70.82</v>
      </c>
      <c r="J556" s="115">
        <f>VLOOKUP($H:$H,$M$5:$P$11,4,FALSE)</f>
        <v>84.984</v>
      </c>
      <c r="K556" s="33"/>
      <c r="L556" s="197">
        <f t="shared" si="18"/>
        <v>76.48559999999999</v>
      </c>
      <c r="R556" s="43"/>
      <c r="S556" s="212"/>
    </row>
    <row r="557" spans="1:19" ht="15.6">
      <c r="A557" s="35"/>
      <c r="B557" s="110" t="s">
        <v>3274</v>
      </c>
      <c r="C557" s="111" t="s">
        <v>555</v>
      </c>
      <c r="D557" s="123" t="s">
        <v>4009</v>
      </c>
      <c r="E557" s="132"/>
      <c r="F557" s="133" t="s">
        <v>1565</v>
      </c>
      <c r="G557" s="128" t="str">
        <f t="shared" si="17"/>
        <v>4</v>
      </c>
      <c r="H557" s="133" t="str">
        <f>MID(F:F,9,2)</f>
        <v>4C</v>
      </c>
      <c r="I557" s="115">
        <f>VLOOKUP($H:$H,$M$5:$N$11,2,FALSE)</f>
        <v>70.82</v>
      </c>
      <c r="J557" s="115">
        <f>VLOOKUP($H:$H,$M$5:$P$11,4,FALSE)</f>
        <v>84.984</v>
      </c>
      <c r="K557" s="33"/>
      <c r="L557" s="197">
        <f t="shared" si="18"/>
        <v>76.48559999999999</v>
      </c>
      <c r="R557" s="43"/>
      <c r="S557" s="212"/>
    </row>
    <row r="558" spans="1:19" ht="15.6">
      <c r="A558" s="35"/>
      <c r="B558" s="110" t="s">
        <v>3274</v>
      </c>
      <c r="C558" s="111" t="s">
        <v>557</v>
      </c>
      <c r="D558" s="123" t="s">
        <v>1007</v>
      </c>
      <c r="E558" s="132"/>
      <c r="F558" s="133" t="s">
        <v>213</v>
      </c>
      <c r="G558" s="128" t="str">
        <f aca="true" t="shared" si="19" ref="G558:G621">LEFT(H558,1)</f>
        <v>4</v>
      </c>
      <c r="H558" s="133" t="str">
        <f>MID(F:F,9,2)</f>
        <v>4C</v>
      </c>
      <c r="I558" s="115">
        <f>VLOOKUP($H:$H,$M$5:$N$11,2,FALSE)</f>
        <v>70.82</v>
      </c>
      <c r="J558" s="115">
        <f>VLOOKUP($H:$H,$M$5:$P$11,4,FALSE)</f>
        <v>84.984</v>
      </c>
      <c r="K558" s="33"/>
      <c r="L558" s="197">
        <f t="shared" si="18"/>
        <v>76.48559999999999</v>
      </c>
      <c r="R558" s="43"/>
      <c r="S558" s="212"/>
    </row>
    <row r="559" spans="1:19" ht="15.6">
      <c r="A559" s="35"/>
      <c r="B559" s="110" t="s">
        <v>3274</v>
      </c>
      <c r="C559" s="111" t="s">
        <v>776</v>
      </c>
      <c r="D559" s="123" t="s">
        <v>777</v>
      </c>
      <c r="E559" s="132"/>
      <c r="F559" s="133" t="s">
        <v>1253</v>
      </c>
      <c r="G559" s="128" t="str">
        <f t="shared" si="19"/>
        <v>4</v>
      </c>
      <c r="H559" s="133" t="str">
        <f>MID(F:F,9,2)</f>
        <v>4C</v>
      </c>
      <c r="I559" s="115">
        <f>VLOOKUP($H:$H,$M$5:$N$11,2,FALSE)</f>
        <v>70.82</v>
      </c>
      <c r="J559" s="115">
        <f>VLOOKUP($H:$H,$M$5:$P$11,4,FALSE)</f>
        <v>84.984</v>
      </c>
      <c r="K559" s="33"/>
      <c r="L559" s="197">
        <f t="shared" si="18"/>
        <v>76.48559999999999</v>
      </c>
      <c r="R559" s="43"/>
      <c r="S559" s="212"/>
    </row>
    <row r="560" spans="1:19" ht="15.6">
      <c r="A560" s="35"/>
      <c r="B560" s="110" t="s">
        <v>3274</v>
      </c>
      <c r="C560" s="111" t="s">
        <v>631</v>
      </c>
      <c r="D560" s="123" t="s">
        <v>779</v>
      </c>
      <c r="E560" s="132"/>
      <c r="F560" s="133" t="s">
        <v>214</v>
      </c>
      <c r="G560" s="128" t="str">
        <f t="shared" si="19"/>
        <v>4</v>
      </c>
      <c r="H560" s="133" t="str">
        <f>MID(F:F,9,2)</f>
        <v>4C</v>
      </c>
      <c r="I560" s="115">
        <f>VLOOKUP($H:$H,$M$5:$N$11,2,FALSE)</f>
        <v>70.82</v>
      </c>
      <c r="J560" s="115">
        <f>VLOOKUP($H:$H,$M$5:$P$11,4,FALSE)</f>
        <v>84.984</v>
      </c>
      <c r="K560" s="33"/>
      <c r="L560" s="197">
        <f t="shared" si="18"/>
        <v>76.48559999999999</v>
      </c>
      <c r="R560" s="43"/>
      <c r="S560" s="212"/>
    </row>
    <row r="561" spans="1:19" ht="15.6">
      <c r="A561" s="35"/>
      <c r="B561" s="116" t="s">
        <v>3274</v>
      </c>
      <c r="C561" s="111" t="s">
        <v>4098</v>
      </c>
      <c r="D561" s="123" t="s">
        <v>4287</v>
      </c>
      <c r="E561" s="132"/>
      <c r="F561" s="133" t="s">
        <v>1172</v>
      </c>
      <c r="G561" s="128" t="str">
        <f t="shared" si="19"/>
        <v>4</v>
      </c>
      <c r="H561" s="133" t="str">
        <f>MID(F:F,9,2)</f>
        <v>4C</v>
      </c>
      <c r="I561" s="115">
        <f>VLOOKUP($H:$H,$M$5:$N$11,2,FALSE)</f>
        <v>70.82</v>
      </c>
      <c r="J561" s="115">
        <f>VLOOKUP($H:$H,$M$5:$P$11,4,FALSE)</f>
        <v>84.984</v>
      </c>
      <c r="K561" s="33"/>
      <c r="L561" s="197">
        <f t="shared" si="18"/>
        <v>76.48559999999999</v>
      </c>
      <c r="R561" s="43"/>
      <c r="S561" s="212"/>
    </row>
    <row r="562" spans="1:19" ht="15.6">
      <c r="A562" s="35"/>
      <c r="B562" s="110" t="s">
        <v>3274</v>
      </c>
      <c r="C562" s="111" t="s">
        <v>3330</v>
      </c>
      <c r="D562" s="123" t="s">
        <v>3331</v>
      </c>
      <c r="E562" s="132"/>
      <c r="F562" s="133" t="s">
        <v>1570</v>
      </c>
      <c r="G562" s="128" t="str">
        <f t="shared" si="19"/>
        <v>4</v>
      </c>
      <c r="H562" s="133" t="str">
        <f>MID(F:F,9,2)</f>
        <v>4C</v>
      </c>
      <c r="I562" s="115">
        <f>VLOOKUP($H:$H,$M$5:$N$11,2,FALSE)</f>
        <v>70.82</v>
      </c>
      <c r="J562" s="115">
        <f>VLOOKUP($H:$H,$M$5:$P$11,4,FALSE)</f>
        <v>84.984</v>
      </c>
      <c r="K562" s="33"/>
      <c r="L562" s="197">
        <f t="shared" si="18"/>
        <v>76.48559999999999</v>
      </c>
      <c r="R562" s="43"/>
      <c r="S562" s="212"/>
    </row>
    <row r="563" spans="1:19" ht="15.6">
      <c r="A563" s="35"/>
      <c r="B563" s="116" t="s">
        <v>556</v>
      </c>
      <c r="C563" s="111" t="s">
        <v>3767</v>
      </c>
      <c r="D563" s="123" t="s">
        <v>3768</v>
      </c>
      <c r="E563" s="132"/>
      <c r="F563" s="133" t="s">
        <v>3770</v>
      </c>
      <c r="G563" s="128" t="str">
        <f t="shared" si="19"/>
        <v>4</v>
      </c>
      <c r="H563" s="133" t="str">
        <f>MID(F:F,9,2)</f>
        <v>4C</v>
      </c>
      <c r="I563" s="115">
        <f>VLOOKUP($H:$H,$M$5:$N$11,2,FALSE)</f>
        <v>70.82</v>
      </c>
      <c r="J563" s="115">
        <f>VLOOKUP($H:$H,$M$5:$P$11,4,FALSE)</f>
        <v>84.984</v>
      </c>
      <c r="K563" s="33"/>
      <c r="L563" s="197">
        <f t="shared" si="18"/>
        <v>76.48559999999999</v>
      </c>
      <c r="R563" s="43"/>
      <c r="S563" s="212"/>
    </row>
    <row r="564" spans="1:19" ht="15.6">
      <c r="A564" s="35"/>
      <c r="B564" s="110" t="s">
        <v>3274</v>
      </c>
      <c r="C564" s="111" t="s">
        <v>3519</v>
      </c>
      <c r="D564" s="123" t="s">
        <v>3518</v>
      </c>
      <c r="E564" s="132"/>
      <c r="F564" s="133" t="s">
        <v>1566</v>
      </c>
      <c r="G564" s="128" t="str">
        <f t="shared" si="19"/>
        <v>4</v>
      </c>
      <c r="H564" s="133" t="str">
        <f>MID(F:F,9,2)</f>
        <v>4C</v>
      </c>
      <c r="I564" s="115">
        <f>VLOOKUP($H:$H,$M$5:$N$11,2,FALSE)</f>
        <v>70.82</v>
      </c>
      <c r="J564" s="115">
        <f>VLOOKUP($H:$H,$M$5:$P$11,4,FALSE)</f>
        <v>84.984</v>
      </c>
      <c r="K564" s="33"/>
      <c r="L564" s="197">
        <f t="shared" si="18"/>
        <v>76.48559999999999</v>
      </c>
      <c r="R564" s="43"/>
      <c r="S564" s="212"/>
    </row>
    <row r="565" spans="1:19" ht="15.6">
      <c r="A565" s="35"/>
      <c r="B565" s="116" t="s">
        <v>3274</v>
      </c>
      <c r="C565" s="111" t="s">
        <v>984</v>
      </c>
      <c r="D565" s="123"/>
      <c r="E565" s="132"/>
      <c r="F565" s="133" t="s">
        <v>1173</v>
      </c>
      <c r="G565" s="128" t="str">
        <f t="shared" si="19"/>
        <v>4</v>
      </c>
      <c r="H565" s="133" t="str">
        <f>MID(F:F,9,2)</f>
        <v>4C</v>
      </c>
      <c r="I565" s="115">
        <f>VLOOKUP($H:$H,$M$5:$N$11,2,FALSE)</f>
        <v>70.82</v>
      </c>
      <c r="J565" s="115">
        <f>VLOOKUP($H:$H,$M$5:$P$11,4,FALSE)</f>
        <v>84.984</v>
      </c>
      <c r="K565" s="33"/>
      <c r="L565" s="197">
        <f t="shared" si="18"/>
        <v>76.48559999999999</v>
      </c>
      <c r="R565" s="43"/>
      <c r="S565" s="212"/>
    </row>
    <row r="566" spans="1:19" ht="15.6">
      <c r="A566" s="35"/>
      <c r="B566" s="116" t="s">
        <v>3274</v>
      </c>
      <c r="C566" s="111" t="s">
        <v>985</v>
      </c>
      <c r="D566" s="123"/>
      <c r="E566" s="132"/>
      <c r="F566" s="133" t="s">
        <v>217</v>
      </c>
      <c r="G566" s="128" t="str">
        <f t="shared" si="19"/>
        <v>4</v>
      </c>
      <c r="H566" s="133" t="str">
        <f>MID(F:F,9,2)</f>
        <v>4C</v>
      </c>
      <c r="I566" s="115">
        <f>VLOOKUP($H:$H,$M$5:$N$11,2,FALSE)</f>
        <v>70.82</v>
      </c>
      <c r="J566" s="115">
        <f>VLOOKUP($H:$H,$M$5:$P$11,4,FALSE)</f>
        <v>84.984</v>
      </c>
      <c r="K566" s="33"/>
      <c r="L566" s="197">
        <f t="shared" si="18"/>
        <v>76.48559999999999</v>
      </c>
      <c r="R566" s="43"/>
      <c r="S566" s="212"/>
    </row>
    <row r="567" spans="1:19" ht="15.6">
      <c r="A567" s="35"/>
      <c r="B567" s="116" t="s">
        <v>3274</v>
      </c>
      <c r="C567" s="111" t="s">
        <v>3517</v>
      </c>
      <c r="D567" s="123" t="s">
        <v>999</v>
      </c>
      <c r="E567" s="132"/>
      <c r="F567" s="133" t="s">
        <v>216</v>
      </c>
      <c r="G567" s="128" t="str">
        <f t="shared" si="19"/>
        <v>4</v>
      </c>
      <c r="H567" s="133" t="str">
        <f>MID(F:F,9,2)</f>
        <v>4C</v>
      </c>
      <c r="I567" s="115">
        <f>VLOOKUP($H:$H,$M$5:$N$11,2,FALSE)</f>
        <v>70.82</v>
      </c>
      <c r="J567" s="115">
        <f>VLOOKUP($H:$H,$M$5:$P$11,4,FALSE)</f>
        <v>84.984</v>
      </c>
      <c r="K567" s="33"/>
      <c r="L567" s="197">
        <f t="shared" si="18"/>
        <v>76.48559999999999</v>
      </c>
      <c r="R567" s="43"/>
      <c r="S567" s="212"/>
    </row>
    <row r="568" spans="1:19" ht="15.6">
      <c r="A568" s="35"/>
      <c r="B568" s="118" t="s">
        <v>3334</v>
      </c>
      <c r="C568" s="119" t="s">
        <v>485</v>
      </c>
      <c r="D568" s="119" t="s">
        <v>2940</v>
      </c>
      <c r="E568" s="132"/>
      <c r="F568" s="134" t="s">
        <v>1255</v>
      </c>
      <c r="G568" s="127" t="str">
        <f t="shared" si="19"/>
        <v>4</v>
      </c>
      <c r="H568" s="134" t="str">
        <f>MID(F:F,9,2)</f>
        <v>4C</v>
      </c>
      <c r="I568" s="122">
        <f>VLOOKUP($H:$H,$M$5:$N$11,2,FALSE)</f>
        <v>70.82</v>
      </c>
      <c r="J568" s="122">
        <f>VLOOKUP($H:$H,$M$5:$P$11,4,FALSE)</f>
        <v>84.984</v>
      </c>
      <c r="K568" s="33"/>
      <c r="L568" s="197">
        <f t="shared" si="18"/>
        <v>76.48559999999999</v>
      </c>
      <c r="R568" s="43"/>
      <c r="S568" s="212"/>
    </row>
    <row r="569" spans="1:19" ht="15.6">
      <c r="A569" s="35"/>
      <c r="B569" s="116" t="s">
        <v>3334</v>
      </c>
      <c r="C569" s="123" t="s">
        <v>486</v>
      </c>
      <c r="D569" s="123" t="s">
        <v>2940</v>
      </c>
      <c r="E569" s="132"/>
      <c r="F569" s="133" t="s">
        <v>1575</v>
      </c>
      <c r="G569" s="128" t="str">
        <f t="shared" si="19"/>
        <v>4</v>
      </c>
      <c r="H569" s="133" t="str">
        <f>MID(F:F,9,2)</f>
        <v>4C</v>
      </c>
      <c r="I569" s="124">
        <f>VLOOKUP($H:$H,$M$5:$N$11,2,FALSE)</f>
        <v>70.82</v>
      </c>
      <c r="J569" s="124">
        <f>VLOOKUP($H:$H,$M$5:$P$11,4,FALSE)</f>
        <v>84.984</v>
      </c>
      <c r="K569" s="33"/>
      <c r="L569" s="197">
        <f t="shared" si="18"/>
        <v>76.48559999999999</v>
      </c>
      <c r="R569" s="43"/>
      <c r="S569" s="212"/>
    </row>
    <row r="570" spans="1:19" ht="15.6">
      <c r="A570" s="35"/>
      <c r="B570" s="116" t="s">
        <v>3334</v>
      </c>
      <c r="C570" s="123" t="s">
        <v>699</v>
      </c>
      <c r="D570" s="123" t="s">
        <v>663</v>
      </c>
      <c r="E570" s="132"/>
      <c r="F570" s="133" t="s">
        <v>1254</v>
      </c>
      <c r="G570" s="128" t="str">
        <f t="shared" si="19"/>
        <v>4</v>
      </c>
      <c r="H570" s="133" t="str">
        <f>MID(F:F,9,2)</f>
        <v>4C</v>
      </c>
      <c r="I570" s="124">
        <f>VLOOKUP($H:$H,$M$5:$N$11,2,FALSE)</f>
        <v>70.82</v>
      </c>
      <c r="J570" s="124">
        <f>VLOOKUP($H:$H,$M$5:$P$11,4,FALSE)</f>
        <v>84.984</v>
      </c>
      <c r="K570" s="33"/>
      <c r="L570" s="197">
        <f t="shared" si="18"/>
        <v>76.48559999999999</v>
      </c>
      <c r="R570" s="43"/>
      <c r="S570" s="212"/>
    </row>
    <row r="571" spans="1:19" ht="15.6">
      <c r="A571" s="35"/>
      <c r="B571" s="110" t="s">
        <v>3334</v>
      </c>
      <c r="C571" s="111" t="s">
        <v>698</v>
      </c>
      <c r="D571" s="123" t="s">
        <v>663</v>
      </c>
      <c r="E571" s="132"/>
      <c r="F571" s="133" t="s">
        <v>1574</v>
      </c>
      <c r="G571" s="128" t="str">
        <f t="shared" si="19"/>
        <v>4</v>
      </c>
      <c r="H571" s="133" t="str">
        <f>MID(F:F,9,2)</f>
        <v>4C</v>
      </c>
      <c r="I571" s="115">
        <f>VLOOKUP($H:$H,$M$5:$N$11,2,FALSE)</f>
        <v>70.82</v>
      </c>
      <c r="J571" s="115">
        <f>VLOOKUP($H:$H,$M$5:$P$11,4,FALSE)</f>
        <v>84.984</v>
      </c>
      <c r="K571" s="33"/>
      <c r="L571" s="197">
        <f t="shared" si="18"/>
        <v>76.48559999999999</v>
      </c>
      <c r="R571" s="43"/>
      <c r="S571" s="212"/>
    </row>
    <row r="572" spans="1:19" ht="15.6">
      <c r="A572" s="35"/>
      <c r="B572" s="116" t="s">
        <v>3334</v>
      </c>
      <c r="C572" s="123" t="s">
        <v>491</v>
      </c>
      <c r="D572" s="123" t="s">
        <v>2940</v>
      </c>
      <c r="E572" s="132"/>
      <c r="F572" s="133" t="s">
        <v>1576</v>
      </c>
      <c r="G572" s="128" t="str">
        <f t="shared" si="19"/>
        <v>4</v>
      </c>
      <c r="H572" s="133" t="str">
        <f>MID(F:F,9,2)</f>
        <v>4C</v>
      </c>
      <c r="I572" s="124">
        <f>VLOOKUP($H:$H,$M$5:$N$11,2,FALSE)</f>
        <v>70.82</v>
      </c>
      <c r="J572" s="124">
        <f>VLOOKUP($H:$H,$M$5:$P$11,4,FALSE)</f>
        <v>84.984</v>
      </c>
      <c r="K572" s="33"/>
      <c r="L572" s="197">
        <f t="shared" si="18"/>
        <v>76.48559999999999</v>
      </c>
      <c r="R572" s="43"/>
      <c r="S572" s="212"/>
    </row>
    <row r="573" spans="1:19" ht="15.6">
      <c r="A573" s="35"/>
      <c r="B573" s="116" t="s">
        <v>3334</v>
      </c>
      <c r="C573" s="111" t="s">
        <v>492</v>
      </c>
      <c r="D573" s="123" t="s">
        <v>2940</v>
      </c>
      <c r="E573" s="132"/>
      <c r="F573" s="133" t="s">
        <v>1225</v>
      </c>
      <c r="G573" s="128" t="str">
        <f t="shared" si="19"/>
        <v>4</v>
      </c>
      <c r="H573" s="133" t="str">
        <f>MID(F:F,9,2)</f>
        <v>4C</v>
      </c>
      <c r="I573" s="115">
        <f>VLOOKUP($H:$H,$M$5:$N$11,2,FALSE)</f>
        <v>70.82</v>
      </c>
      <c r="J573" s="115">
        <f>VLOOKUP($H:$H,$M$5:$P$11,4,FALSE)</f>
        <v>84.984</v>
      </c>
      <c r="K573" s="33"/>
      <c r="L573" s="197">
        <f t="shared" si="18"/>
        <v>76.48559999999999</v>
      </c>
      <c r="R573" s="43"/>
      <c r="S573" s="212"/>
    </row>
    <row r="574" spans="1:19" ht="15.6">
      <c r="A574" s="35"/>
      <c r="B574" s="110" t="s">
        <v>3334</v>
      </c>
      <c r="C574" s="111" t="s">
        <v>3391</v>
      </c>
      <c r="D574" s="123" t="s">
        <v>3392</v>
      </c>
      <c r="E574" s="132"/>
      <c r="F574" s="133" t="s">
        <v>1578</v>
      </c>
      <c r="G574" s="128" t="str">
        <f t="shared" si="19"/>
        <v>4</v>
      </c>
      <c r="H574" s="133" t="str">
        <f>MID(F:F,9,2)</f>
        <v>4C</v>
      </c>
      <c r="I574" s="115">
        <f>VLOOKUP($H:$H,$M$5:$N$11,2,FALSE)</f>
        <v>70.82</v>
      </c>
      <c r="J574" s="115">
        <f>VLOOKUP($H:$H,$M$5:$P$11,4,FALSE)</f>
        <v>84.984</v>
      </c>
      <c r="K574" s="33"/>
      <c r="L574" s="197">
        <f t="shared" si="18"/>
        <v>76.48559999999999</v>
      </c>
      <c r="R574" s="43"/>
      <c r="S574" s="212"/>
    </row>
    <row r="575" spans="1:19" ht="15.6">
      <c r="A575" s="35"/>
      <c r="B575" s="118" t="s">
        <v>3334</v>
      </c>
      <c r="C575" s="119" t="s">
        <v>868</v>
      </c>
      <c r="D575" s="119" t="s">
        <v>2979</v>
      </c>
      <c r="E575" s="132"/>
      <c r="F575" s="134" t="s">
        <v>1577</v>
      </c>
      <c r="G575" s="127" t="str">
        <f t="shared" si="19"/>
        <v>4</v>
      </c>
      <c r="H575" s="134" t="str">
        <f>MID(F:F,9,2)</f>
        <v>4C</v>
      </c>
      <c r="I575" s="122">
        <f>VLOOKUP($H:$H,$M$5:$N$11,2,FALSE)</f>
        <v>70.82</v>
      </c>
      <c r="J575" s="122">
        <f>VLOOKUP($H:$H,$M$5:$P$11,4,FALSE)</f>
        <v>84.984</v>
      </c>
      <c r="K575" s="33"/>
      <c r="L575" s="197">
        <f t="shared" si="18"/>
        <v>76.48559999999999</v>
      </c>
      <c r="R575" s="43"/>
      <c r="S575" s="212"/>
    </row>
    <row r="576" spans="1:19" ht="15.6">
      <c r="A576" s="35"/>
      <c r="B576" s="110" t="s">
        <v>3334</v>
      </c>
      <c r="C576" s="111" t="s">
        <v>860</v>
      </c>
      <c r="D576" s="123" t="s">
        <v>2871</v>
      </c>
      <c r="E576" s="132"/>
      <c r="F576" s="133" t="s">
        <v>1573</v>
      </c>
      <c r="G576" s="128" t="str">
        <f t="shared" si="19"/>
        <v>4</v>
      </c>
      <c r="H576" s="133" t="str">
        <f>MID(F:F,9,2)</f>
        <v>4C</v>
      </c>
      <c r="I576" s="115">
        <f>VLOOKUP($H:$H,$M$5:$N$11,2,FALSE)</f>
        <v>70.82</v>
      </c>
      <c r="J576" s="115">
        <f>VLOOKUP($H:$H,$M$5:$P$11,4,FALSE)</f>
        <v>84.984</v>
      </c>
      <c r="K576" s="33"/>
      <c r="L576" s="197">
        <f t="shared" si="18"/>
        <v>76.48559999999999</v>
      </c>
      <c r="R576" s="43"/>
      <c r="S576" s="212"/>
    </row>
    <row r="577" spans="1:19" ht="15.6">
      <c r="A577" s="35"/>
      <c r="B577" s="110" t="s">
        <v>3334</v>
      </c>
      <c r="C577" s="111" t="s">
        <v>852</v>
      </c>
      <c r="D577" s="123" t="s">
        <v>4222</v>
      </c>
      <c r="E577" s="132"/>
      <c r="F577" s="133" t="s">
        <v>219</v>
      </c>
      <c r="G577" s="128" t="str">
        <f t="shared" si="19"/>
        <v>3</v>
      </c>
      <c r="H577" s="133" t="str">
        <f>MID(F:F,9,2)</f>
        <v>3C</v>
      </c>
      <c r="I577" s="115">
        <f>VLOOKUP($H:$H,$M$5:$N$11,2,FALSE)</f>
        <v>52.48</v>
      </c>
      <c r="J577" s="115">
        <f>VLOOKUP($H:$H,$M$5:$P$11,4,FALSE)</f>
        <v>62.981247999999994</v>
      </c>
      <c r="K577" s="33"/>
      <c r="L577" s="197">
        <f t="shared" si="18"/>
        <v>56.6831232</v>
      </c>
      <c r="R577" s="43"/>
      <c r="S577" s="212"/>
    </row>
    <row r="578" spans="1:19" ht="15.6">
      <c r="A578" s="35"/>
      <c r="B578" s="110" t="s">
        <v>3334</v>
      </c>
      <c r="C578" s="111" t="s">
        <v>854</v>
      </c>
      <c r="D578" s="123" t="s">
        <v>540</v>
      </c>
      <c r="E578" s="132"/>
      <c r="F578" s="133" t="s">
        <v>1571</v>
      </c>
      <c r="G578" s="128" t="str">
        <f t="shared" si="19"/>
        <v>4</v>
      </c>
      <c r="H578" s="133" t="str">
        <f>MID(F:F,9,2)</f>
        <v>4C</v>
      </c>
      <c r="I578" s="115">
        <f>VLOOKUP($H:$H,$M$5:$N$11,2,FALSE)</f>
        <v>70.82</v>
      </c>
      <c r="J578" s="115">
        <f>VLOOKUP($H:$H,$M$5:$P$11,4,FALSE)</f>
        <v>84.984</v>
      </c>
      <c r="K578" s="33"/>
      <c r="L578" s="197">
        <f t="shared" si="18"/>
        <v>76.48559999999999</v>
      </c>
      <c r="R578" s="43"/>
      <c r="S578" s="212"/>
    </row>
    <row r="579" spans="1:19" ht="15.6">
      <c r="A579" s="35"/>
      <c r="B579" s="110" t="s">
        <v>3334</v>
      </c>
      <c r="C579" s="111" t="s">
        <v>856</v>
      </c>
      <c r="D579" s="123" t="s">
        <v>4223</v>
      </c>
      <c r="E579" s="132"/>
      <c r="F579" s="133" t="s">
        <v>1174</v>
      </c>
      <c r="G579" s="128" t="str">
        <f t="shared" si="19"/>
        <v>3</v>
      </c>
      <c r="H579" s="133" t="str">
        <f>MID(F:F,9,2)</f>
        <v>3C</v>
      </c>
      <c r="I579" s="115">
        <f>VLOOKUP($H:$H,$M$5:$N$11,2,FALSE)</f>
        <v>52.48</v>
      </c>
      <c r="J579" s="115">
        <f>VLOOKUP($H:$H,$M$5:$P$11,4,FALSE)</f>
        <v>62.981247999999994</v>
      </c>
      <c r="K579" s="33"/>
      <c r="L579" s="197">
        <f t="shared" si="18"/>
        <v>56.6831232</v>
      </c>
      <c r="R579" s="43"/>
      <c r="S579" s="212"/>
    </row>
    <row r="580" spans="1:19" ht="15.6">
      <c r="A580" s="35"/>
      <c r="B580" s="110" t="s">
        <v>3334</v>
      </c>
      <c r="C580" s="111" t="s">
        <v>858</v>
      </c>
      <c r="D580" s="123"/>
      <c r="E580" s="132"/>
      <c r="F580" s="133" t="s">
        <v>1572</v>
      </c>
      <c r="G580" s="128" t="str">
        <f t="shared" si="19"/>
        <v>5</v>
      </c>
      <c r="H580" s="133" t="str">
        <f>MID(F:F,9,2)</f>
        <v>5C</v>
      </c>
      <c r="I580" s="115">
        <f>VLOOKUP($H:$H,$M$5:$N$11,2,FALSE)</f>
        <v>88.32</v>
      </c>
      <c r="J580" s="115">
        <f>VLOOKUP($H:$H,$M$5:$P$11,4,FALSE)</f>
        <v>105.984</v>
      </c>
      <c r="K580" s="33"/>
      <c r="L580" s="197">
        <f t="shared" si="18"/>
        <v>95.3856</v>
      </c>
      <c r="R580" s="43"/>
      <c r="S580" s="212"/>
    </row>
    <row r="581" spans="1:19" ht="15.6">
      <c r="A581" s="35"/>
      <c r="B581" s="118" t="s">
        <v>3395</v>
      </c>
      <c r="C581" s="119" t="s">
        <v>1102</v>
      </c>
      <c r="D581" s="119" t="s">
        <v>1103</v>
      </c>
      <c r="E581" s="132"/>
      <c r="F581" s="134" t="s">
        <v>1289</v>
      </c>
      <c r="G581" s="127" t="str">
        <f t="shared" si="19"/>
        <v>4</v>
      </c>
      <c r="H581" s="134" t="str">
        <f>MID(F:F,9,2)</f>
        <v>4C</v>
      </c>
      <c r="I581" s="122">
        <f>VLOOKUP($H:$H,$M$5:$N$11,2,FALSE)</f>
        <v>70.82</v>
      </c>
      <c r="J581" s="122">
        <f>VLOOKUP($H:$H,$M$5:$P$11,4,FALSE)</f>
        <v>84.984</v>
      </c>
      <c r="K581" s="33"/>
      <c r="L581" s="197">
        <f aca="true" t="shared" si="20" ref="L581:L644">J581*0.9</f>
        <v>76.48559999999999</v>
      </c>
      <c r="R581" s="43"/>
      <c r="S581" s="212"/>
    </row>
    <row r="582" spans="1:19" ht="15.6">
      <c r="A582" s="35"/>
      <c r="B582" s="110" t="s">
        <v>3395</v>
      </c>
      <c r="C582" s="111" t="s">
        <v>4124</v>
      </c>
      <c r="D582" s="123" t="s">
        <v>2841</v>
      </c>
      <c r="E582" s="132"/>
      <c r="F582" s="133" t="s">
        <v>1226</v>
      </c>
      <c r="G582" s="128" t="str">
        <f t="shared" si="19"/>
        <v>6</v>
      </c>
      <c r="H582" s="133" t="str">
        <f>MID(F:F,9,2)</f>
        <v>6C</v>
      </c>
      <c r="I582" s="115">
        <f>VLOOKUP($H:$H,$M$5:$N$11,2,FALSE)</f>
        <v>104.15</v>
      </c>
      <c r="J582" s="115">
        <f>VLOOKUP($H:$H,$M$5:$P$11,4,FALSE)</f>
        <v>124.98</v>
      </c>
      <c r="K582" s="33"/>
      <c r="L582" s="197">
        <f t="shared" si="20"/>
        <v>112.482</v>
      </c>
      <c r="R582" s="43"/>
      <c r="S582" s="212"/>
    </row>
    <row r="583" spans="1:19" ht="15.6">
      <c r="A583" s="35"/>
      <c r="B583" s="110" t="s">
        <v>3395</v>
      </c>
      <c r="C583" s="111">
        <v>9000</v>
      </c>
      <c r="D583" s="123" t="s">
        <v>3612</v>
      </c>
      <c r="E583" s="132"/>
      <c r="F583" s="133" t="s">
        <v>1178</v>
      </c>
      <c r="G583" s="128" t="str">
        <f t="shared" si="19"/>
        <v>4</v>
      </c>
      <c r="H583" s="133" t="str">
        <f>MID(F:F,9,2)</f>
        <v>4C</v>
      </c>
      <c r="I583" s="115">
        <f>VLOOKUP($H:$H,$M$5:$N$11,2,FALSE)</f>
        <v>70.82</v>
      </c>
      <c r="J583" s="115">
        <f>VLOOKUP($H:$H,$M$5:$P$11,4,FALSE)</f>
        <v>84.984</v>
      </c>
      <c r="K583" s="33"/>
      <c r="L583" s="197">
        <f t="shared" si="20"/>
        <v>76.48559999999999</v>
      </c>
      <c r="R583" s="43"/>
      <c r="S583" s="212"/>
    </row>
    <row r="584" spans="1:19" ht="15.6">
      <c r="A584" s="35"/>
      <c r="B584" s="110" t="s">
        <v>3395</v>
      </c>
      <c r="C584" s="111" t="s">
        <v>3396</v>
      </c>
      <c r="D584" s="123" t="s">
        <v>3397</v>
      </c>
      <c r="E584" s="132"/>
      <c r="F584" s="133" t="s">
        <v>1579</v>
      </c>
      <c r="G584" s="128" t="str">
        <f t="shared" si="19"/>
        <v>4</v>
      </c>
      <c r="H584" s="133" t="str">
        <f>MID(F:F,9,2)</f>
        <v>4C</v>
      </c>
      <c r="I584" s="115">
        <f>VLOOKUP($H:$H,$M$5:$N$11,2,FALSE)</f>
        <v>70.82</v>
      </c>
      <c r="J584" s="115">
        <f>VLOOKUP($H:$H,$M$5:$P$11,4,FALSE)</f>
        <v>84.984</v>
      </c>
      <c r="K584" s="33"/>
      <c r="L584" s="197">
        <f t="shared" si="20"/>
        <v>76.48559999999999</v>
      </c>
      <c r="R584" s="43"/>
      <c r="S584" s="212"/>
    </row>
    <row r="585" spans="1:19" ht="15.6">
      <c r="A585" s="35"/>
      <c r="B585" s="110" t="s">
        <v>3395</v>
      </c>
      <c r="C585" s="111" t="s">
        <v>783</v>
      </c>
      <c r="D585" s="123" t="s">
        <v>784</v>
      </c>
      <c r="E585" s="132"/>
      <c r="F585" s="133" t="s">
        <v>1580</v>
      </c>
      <c r="G585" s="128" t="str">
        <f t="shared" si="19"/>
        <v>4</v>
      </c>
      <c r="H585" s="133" t="str">
        <f>MID(F:F,9,2)</f>
        <v>4C</v>
      </c>
      <c r="I585" s="115">
        <f>VLOOKUP($H:$H,$M$5:$N$11,2,FALSE)</f>
        <v>70.82</v>
      </c>
      <c r="J585" s="115">
        <f>VLOOKUP($H:$H,$M$5:$P$11,4,FALSE)</f>
        <v>84.984</v>
      </c>
      <c r="K585" s="33"/>
      <c r="L585" s="197">
        <f t="shared" si="20"/>
        <v>76.48559999999999</v>
      </c>
      <c r="R585" s="43"/>
      <c r="S585" s="212"/>
    </row>
    <row r="586" spans="1:19" ht="15.6">
      <c r="A586" s="35"/>
      <c r="B586" s="110" t="s">
        <v>3395</v>
      </c>
      <c r="C586" s="111" t="s">
        <v>786</v>
      </c>
      <c r="D586" s="123" t="s">
        <v>3686</v>
      </c>
      <c r="E586" s="132"/>
      <c r="F586" s="133" t="s">
        <v>1581</v>
      </c>
      <c r="G586" s="128" t="str">
        <f t="shared" si="19"/>
        <v>6</v>
      </c>
      <c r="H586" s="133" t="str">
        <f>MID(F:F,9,2)</f>
        <v>6C</v>
      </c>
      <c r="I586" s="115">
        <f>VLOOKUP($H:$H,$M$5:$N$11,2,FALSE)</f>
        <v>104.15</v>
      </c>
      <c r="J586" s="115">
        <f>VLOOKUP($H:$H,$M$5:$P$11,4,FALSE)</f>
        <v>124.98</v>
      </c>
      <c r="K586" s="33"/>
      <c r="L586" s="197">
        <f t="shared" si="20"/>
        <v>112.482</v>
      </c>
      <c r="R586" s="43"/>
      <c r="S586" s="212"/>
    </row>
    <row r="587" spans="1:19" ht="15.6">
      <c r="A587" s="35"/>
      <c r="B587" s="116" t="s">
        <v>793</v>
      </c>
      <c r="C587" s="111" t="s">
        <v>788</v>
      </c>
      <c r="D587" s="123" t="s">
        <v>789</v>
      </c>
      <c r="E587" s="132"/>
      <c r="F587" s="133" t="s">
        <v>1584</v>
      </c>
      <c r="G587" s="128" t="str">
        <f t="shared" si="19"/>
        <v>6</v>
      </c>
      <c r="H587" s="133" t="str">
        <f>MID(F:F,9,2)</f>
        <v>6C</v>
      </c>
      <c r="I587" s="115">
        <f>VLOOKUP($H:$H,$M$5:$N$11,2,FALSE)</f>
        <v>104.15</v>
      </c>
      <c r="J587" s="115">
        <f>VLOOKUP($H:$H,$M$5:$P$11,4,FALSE)</f>
        <v>124.98</v>
      </c>
      <c r="K587" s="33"/>
      <c r="L587" s="197">
        <f t="shared" si="20"/>
        <v>112.482</v>
      </c>
      <c r="R587" s="43"/>
      <c r="S587" s="212"/>
    </row>
    <row r="588" spans="1:19" ht="15.6">
      <c r="A588" s="35"/>
      <c r="B588" s="110" t="s">
        <v>793</v>
      </c>
      <c r="C588" s="111" t="s">
        <v>796</v>
      </c>
      <c r="D588" s="123" t="s">
        <v>3650</v>
      </c>
      <c r="E588" s="132"/>
      <c r="F588" s="133" t="s">
        <v>1582</v>
      </c>
      <c r="G588" s="128" t="str">
        <f t="shared" si="19"/>
        <v>6</v>
      </c>
      <c r="H588" s="133" t="str">
        <f>MID(F:F,9,2)</f>
        <v>6C</v>
      </c>
      <c r="I588" s="115">
        <f>VLOOKUP($H:$H,$M$5:$N$11,2,FALSE)</f>
        <v>104.15</v>
      </c>
      <c r="J588" s="115">
        <f>VLOOKUP($H:$H,$M$5:$P$11,4,FALSE)</f>
        <v>124.98</v>
      </c>
      <c r="K588" s="33"/>
      <c r="L588" s="197">
        <f t="shared" si="20"/>
        <v>112.482</v>
      </c>
      <c r="R588" s="43"/>
      <c r="S588" s="212"/>
    </row>
    <row r="589" spans="1:19" ht="15.6">
      <c r="A589" s="35"/>
      <c r="B589" s="110" t="s">
        <v>793</v>
      </c>
      <c r="C589" s="111" t="s">
        <v>801</v>
      </c>
      <c r="D589" s="123" t="s">
        <v>802</v>
      </c>
      <c r="E589" s="132"/>
      <c r="F589" s="133" t="s">
        <v>1583</v>
      </c>
      <c r="G589" s="128" t="str">
        <f t="shared" si="19"/>
        <v>4</v>
      </c>
      <c r="H589" s="133" t="str">
        <f>MID(F:F,9,2)</f>
        <v>4C</v>
      </c>
      <c r="I589" s="115">
        <f>VLOOKUP($H:$H,$M$5:$N$11,2,FALSE)</f>
        <v>70.82</v>
      </c>
      <c r="J589" s="115">
        <f>VLOOKUP($H:$H,$M$5:$P$11,4,FALSE)</f>
        <v>84.984</v>
      </c>
      <c r="K589" s="33"/>
      <c r="L589" s="197">
        <f t="shared" si="20"/>
        <v>76.48559999999999</v>
      </c>
      <c r="R589" s="43"/>
      <c r="S589" s="212"/>
    </row>
    <row r="590" spans="1:19" ht="15.6">
      <c r="A590" s="35"/>
      <c r="B590" s="110" t="s">
        <v>793</v>
      </c>
      <c r="C590" s="111" t="s">
        <v>798</v>
      </c>
      <c r="D590" s="123" t="s">
        <v>799</v>
      </c>
      <c r="E590" s="132"/>
      <c r="F590" s="133" t="s">
        <v>220</v>
      </c>
      <c r="G590" s="128" t="str">
        <f t="shared" si="19"/>
        <v>4</v>
      </c>
      <c r="H590" s="133" t="str">
        <f>MID(F:F,9,2)</f>
        <v>4C</v>
      </c>
      <c r="I590" s="115">
        <f>VLOOKUP($H:$H,$M$5:$N$11,2,FALSE)</f>
        <v>70.82</v>
      </c>
      <c r="J590" s="115">
        <f>VLOOKUP($H:$H,$M$5:$P$11,4,FALSE)</f>
        <v>84.984</v>
      </c>
      <c r="K590" s="33"/>
      <c r="L590" s="197">
        <f t="shared" si="20"/>
        <v>76.48559999999999</v>
      </c>
      <c r="R590" s="43"/>
      <c r="S590" s="212"/>
    </row>
    <row r="591" spans="1:19" ht="15.6">
      <c r="A591" s="35"/>
      <c r="B591" s="118" t="s">
        <v>793</v>
      </c>
      <c r="C591" s="119" t="s">
        <v>3894</v>
      </c>
      <c r="D591" s="119" t="s">
        <v>3895</v>
      </c>
      <c r="E591" s="135"/>
      <c r="F591" s="118" t="s">
        <v>3897</v>
      </c>
      <c r="G591" s="127" t="str">
        <f t="shared" si="19"/>
        <v>4</v>
      </c>
      <c r="H591" s="134" t="str">
        <f>MID(F:F,9,2)</f>
        <v>4C</v>
      </c>
      <c r="I591" s="122">
        <f>VLOOKUP($H:$H,$M$5:$N$11,2,FALSE)</f>
        <v>70.82</v>
      </c>
      <c r="J591" s="122">
        <f>VLOOKUP($H:$H,$M$5:$P$11,4,FALSE)</f>
        <v>84.984</v>
      </c>
      <c r="K591" s="33"/>
      <c r="L591" s="197">
        <f t="shared" si="20"/>
        <v>76.48559999999999</v>
      </c>
      <c r="R591" s="43"/>
      <c r="S591" s="212"/>
    </row>
    <row r="592" spans="1:19" ht="15.6">
      <c r="A592" s="35"/>
      <c r="B592" s="110" t="s">
        <v>793</v>
      </c>
      <c r="C592" s="111" t="s">
        <v>3322</v>
      </c>
      <c r="D592" s="123" t="s">
        <v>3321</v>
      </c>
      <c r="E592" s="132"/>
      <c r="F592" s="133" t="s">
        <v>221</v>
      </c>
      <c r="G592" s="128" t="str">
        <f t="shared" si="19"/>
        <v>4</v>
      </c>
      <c r="H592" s="133" t="str">
        <f>MID(F:F,9,2)</f>
        <v>4C</v>
      </c>
      <c r="I592" s="115">
        <f>VLOOKUP($H:$H,$M$5:$N$11,2,FALSE)</f>
        <v>70.82</v>
      </c>
      <c r="J592" s="115">
        <f>VLOOKUP($H:$H,$M$5:$P$11,4,FALSE)</f>
        <v>84.984</v>
      </c>
      <c r="K592" s="33"/>
      <c r="L592" s="197">
        <f t="shared" si="20"/>
        <v>76.48559999999999</v>
      </c>
      <c r="R592" s="43"/>
      <c r="S592" s="212"/>
    </row>
    <row r="593" spans="1:19" ht="15.6">
      <c r="A593" s="35"/>
      <c r="B593" s="118" t="s">
        <v>793</v>
      </c>
      <c r="C593" s="119" t="s">
        <v>3320</v>
      </c>
      <c r="D593" s="119" t="s">
        <v>3321</v>
      </c>
      <c r="E593" s="132"/>
      <c r="F593" s="134" t="s">
        <v>1290</v>
      </c>
      <c r="G593" s="127" t="str">
        <f t="shared" si="19"/>
        <v>4</v>
      </c>
      <c r="H593" s="134" t="str">
        <f>MID(F:F,9,2)</f>
        <v>4C</v>
      </c>
      <c r="I593" s="122">
        <f>VLOOKUP($H:$H,$M$5:$N$11,2,FALSE)</f>
        <v>70.82</v>
      </c>
      <c r="J593" s="122">
        <f>VLOOKUP($H:$H,$M$5:$P$11,4,FALSE)</f>
        <v>84.984</v>
      </c>
      <c r="K593" s="33"/>
      <c r="L593" s="197">
        <f t="shared" si="20"/>
        <v>76.48559999999999</v>
      </c>
      <c r="R593" s="43"/>
      <c r="S593" s="212"/>
    </row>
    <row r="594" spans="1:19" ht="15.6">
      <c r="A594" s="35"/>
      <c r="B594" s="116" t="s">
        <v>793</v>
      </c>
      <c r="C594" s="111" t="s">
        <v>3323</v>
      </c>
      <c r="D594" s="123" t="s">
        <v>3321</v>
      </c>
      <c r="E594" s="132"/>
      <c r="F594" s="133" t="s">
        <v>223</v>
      </c>
      <c r="G594" s="128" t="str">
        <f t="shared" si="19"/>
        <v>4</v>
      </c>
      <c r="H594" s="133" t="str">
        <f>MID(F:F,9,2)</f>
        <v>4C</v>
      </c>
      <c r="I594" s="115">
        <f>VLOOKUP($H:$H,$M$5:$N$11,2,FALSE)</f>
        <v>70.82</v>
      </c>
      <c r="J594" s="115">
        <f>VLOOKUP($H:$H,$M$5:$P$11,4,FALSE)</f>
        <v>84.984</v>
      </c>
      <c r="K594" s="33"/>
      <c r="L594" s="197">
        <f t="shared" si="20"/>
        <v>76.48559999999999</v>
      </c>
      <c r="R594" s="43"/>
      <c r="S594" s="212"/>
    </row>
    <row r="595" spans="1:19" ht="15.6">
      <c r="A595" s="21"/>
      <c r="B595" s="110" t="s">
        <v>793</v>
      </c>
      <c r="C595" s="111" t="s">
        <v>4400</v>
      </c>
      <c r="D595" s="123" t="s">
        <v>4402</v>
      </c>
      <c r="E595" s="135"/>
      <c r="F595" s="110" t="s">
        <v>4403</v>
      </c>
      <c r="G595" s="128" t="str">
        <f t="shared" si="19"/>
        <v>4</v>
      </c>
      <c r="H595" s="110" t="str">
        <f>MID(F:F,9,2)</f>
        <v>4C</v>
      </c>
      <c r="I595" s="115">
        <f>VLOOKUP($H:$H,$M$5:$N$11,2,FALSE)</f>
        <v>70.82</v>
      </c>
      <c r="J595" s="115">
        <f>VLOOKUP($H:$H,$M$5:$P$11,4,FALSE)</f>
        <v>84.984</v>
      </c>
      <c r="K595" s="23"/>
      <c r="L595" s="197">
        <f t="shared" si="20"/>
        <v>76.48559999999999</v>
      </c>
      <c r="N595" s="179"/>
      <c r="O595" s="179"/>
      <c r="P595" s="179"/>
      <c r="R595" s="43"/>
      <c r="S595" s="212"/>
    </row>
    <row r="596" spans="1:19" ht="15.6">
      <c r="A596" s="35"/>
      <c r="B596" s="116" t="s">
        <v>793</v>
      </c>
      <c r="C596" s="111" t="s">
        <v>3070</v>
      </c>
      <c r="D596" s="123" t="s">
        <v>4288</v>
      </c>
      <c r="E596" s="132"/>
      <c r="F596" s="133" t="s">
        <v>222</v>
      </c>
      <c r="G596" s="128" t="str">
        <f t="shared" si="19"/>
        <v>4</v>
      </c>
      <c r="H596" s="133" t="str">
        <f>MID(F:F,9,2)</f>
        <v>4C</v>
      </c>
      <c r="I596" s="115">
        <f>VLOOKUP($H:$H,$M$5:$N$11,2,FALSE)</f>
        <v>70.82</v>
      </c>
      <c r="J596" s="115">
        <f>VLOOKUP($H:$H,$M$5:$P$11,4,FALSE)</f>
        <v>84.984</v>
      </c>
      <c r="K596" s="33"/>
      <c r="L596" s="197">
        <f t="shared" si="20"/>
        <v>76.48559999999999</v>
      </c>
      <c r="R596" s="43"/>
      <c r="S596" s="212"/>
    </row>
    <row r="597" spans="1:19" ht="15.6">
      <c r="A597" s="35"/>
      <c r="B597" s="118" t="s">
        <v>3442</v>
      </c>
      <c r="C597" s="119" t="s">
        <v>487</v>
      </c>
      <c r="D597" s="119" t="s">
        <v>488</v>
      </c>
      <c r="E597" s="132"/>
      <c r="F597" s="134" t="s">
        <v>1291</v>
      </c>
      <c r="G597" s="127" t="str">
        <f t="shared" si="19"/>
        <v>4</v>
      </c>
      <c r="H597" s="134" t="str">
        <f>MID(F:F,9,2)</f>
        <v>4C</v>
      </c>
      <c r="I597" s="122">
        <f>VLOOKUP($H:$H,$M$5:$N$11,2,FALSE)</f>
        <v>70.82</v>
      </c>
      <c r="J597" s="122">
        <f>VLOOKUP($H:$H,$M$5:$P$11,4,FALSE)</f>
        <v>84.984</v>
      </c>
      <c r="K597" s="33"/>
      <c r="L597" s="197">
        <f t="shared" si="20"/>
        <v>76.48559999999999</v>
      </c>
      <c r="R597" s="43"/>
      <c r="S597" s="212"/>
    </row>
    <row r="598" spans="1:19" ht="15.6">
      <c r="A598" s="35"/>
      <c r="B598" s="118" t="s">
        <v>3442</v>
      </c>
      <c r="C598" s="119" t="s">
        <v>3337</v>
      </c>
      <c r="D598" s="119" t="s">
        <v>3338</v>
      </c>
      <c r="E598" s="132"/>
      <c r="F598" s="134" t="s">
        <v>1586</v>
      </c>
      <c r="G598" s="127" t="str">
        <f t="shared" si="19"/>
        <v>4</v>
      </c>
      <c r="H598" s="134" t="str">
        <f>MID(F:F,9,2)</f>
        <v>4C</v>
      </c>
      <c r="I598" s="122">
        <f>VLOOKUP($H:$H,$M$5:$N$11,2,FALSE)</f>
        <v>70.82</v>
      </c>
      <c r="J598" s="122">
        <f>VLOOKUP($H:$H,$M$5:$P$11,4,FALSE)</f>
        <v>84.984</v>
      </c>
      <c r="K598" s="33"/>
      <c r="L598" s="197">
        <f t="shared" si="20"/>
        <v>76.48559999999999</v>
      </c>
      <c r="R598" s="43"/>
      <c r="S598" s="212"/>
    </row>
    <row r="599" spans="1:19" ht="15.6">
      <c r="A599" s="35"/>
      <c r="B599" s="118" t="s">
        <v>3442</v>
      </c>
      <c r="C599" s="119" t="s">
        <v>4338</v>
      </c>
      <c r="D599" s="119" t="s">
        <v>4336</v>
      </c>
      <c r="E599" s="132"/>
      <c r="F599" s="134" t="s">
        <v>4339</v>
      </c>
      <c r="G599" s="127" t="str">
        <f t="shared" si="19"/>
        <v>4</v>
      </c>
      <c r="H599" s="134" t="str">
        <f>MID(F:F,9,2)</f>
        <v>4C</v>
      </c>
      <c r="I599" s="122">
        <f>VLOOKUP($H:$H,$M$5:$N$11,2,FALSE)</f>
        <v>70.82</v>
      </c>
      <c r="J599" s="122">
        <f>VLOOKUP($H:$H,$M$5:$P$11,4,FALSE)</f>
        <v>84.984</v>
      </c>
      <c r="K599" s="33"/>
      <c r="L599" s="197">
        <f t="shared" si="20"/>
        <v>76.48559999999999</v>
      </c>
      <c r="R599" s="43"/>
      <c r="S599" s="212"/>
    </row>
    <row r="600" spans="1:19" ht="15.6">
      <c r="A600" s="35"/>
      <c r="B600" s="110" t="s">
        <v>3442</v>
      </c>
      <c r="C600" s="111" t="s">
        <v>3447</v>
      </c>
      <c r="D600" s="123" t="s">
        <v>4290</v>
      </c>
      <c r="E600" s="132"/>
      <c r="F600" s="133" t="s">
        <v>1585</v>
      </c>
      <c r="G600" s="128" t="str">
        <f t="shared" si="19"/>
        <v>3</v>
      </c>
      <c r="H600" s="133" t="str">
        <f>MID(F:F,9,2)</f>
        <v>3C</v>
      </c>
      <c r="I600" s="115">
        <f>VLOOKUP($H:$H,$M$5:$N$11,2,FALSE)</f>
        <v>52.48</v>
      </c>
      <c r="J600" s="115">
        <f>VLOOKUP($H:$H,$M$5:$P$11,4,FALSE)</f>
        <v>62.981247999999994</v>
      </c>
      <c r="K600" s="33"/>
      <c r="L600" s="197">
        <f t="shared" si="20"/>
        <v>56.6831232</v>
      </c>
      <c r="R600" s="43"/>
      <c r="S600" s="212"/>
    </row>
    <row r="601" spans="1:19" ht="15.6">
      <c r="A601" s="35"/>
      <c r="B601" s="118" t="s">
        <v>3442</v>
      </c>
      <c r="C601" s="119" t="s">
        <v>3756</v>
      </c>
      <c r="D601" s="119" t="s">
        <v>1692</v>
      </c>
      <c r="E601" s="132"/>
      <c r="F601" s="134" t="s">
        <v>3758</v>
      </c>
      <c r="G601" s="127" t="str">
        <f t="shared" si="19"/>
        <v>4</v>
      </c>
      <c r="H601" s="134" t="str">
        <f>MID(F:F,9,2)</f>
        <v>4C</v>
      </c>
      <c r="I601" s="122">
        <f>VLOOKUP($H:$H,$M$5:$N$11,2,FALSE)</f>
        <v>70.82</v>
      </c>
      <c r="J601" s="122">
        <f>VLOOKUP($H:$H,$M$5:$P$11,4,FALSE)</f>
        <v>84.984</v>
      </c>
      <c r="K601" s="33"/>
      <c r="L601" s="197">
        <f t="shared" si="20"/>
        <v>76.48559999999999</v>
      </c>
      <c r="R601" s="43"/>
      <c r="S601" s="212"/>
    </row>
    <row r="602" spans="1:19" ht="15.6">
      <c r="A602" s="35"/>
      <c r="B602" s="116" t="s">
        <v>3450</v>
      </c>
      <c r="C602" s="111" t="s">
        <v>3459</v>
      </c>
      <c r="D602" s="123" t="s">
        <v>3461</v>
      </c>
      <c r="E602" s="132"/>
      <c r="F602" s="133" t="s">
        <v>1179</v>
      </c>
      <c r="G602" s="128" t="str">
        <f t="shared" si="19"/>
        <v>3</v>
      </c>
      <c r="H602" s="133" t="str">
        <f>MID(F:F,9,2)</f>
        <v>3C</v>
      </c>
      <c r="I602" s="115">
        <f>VLOOKUP($H:$H,$M$5:$N$11,2,FALSE)</f>
        <v>52.48</v>
      </c>
      <c r="J602" s="115">
        <f>VLOOKUP($H:$H,$M$5:$P$11,4,FALSE)</f>
        <v>62.981247999999994</v>
      </c>
      <c r="K602" s="33"/>
      <c r="L602" s="197">
        <f t="shared" si="20"/>
        <v>56.6831232</v>
      </c>
      <c r="R602" s="43"/>
      <c r="S602" s="212"/>
    </row>
    <row r="603" spans="1:19" ht="15.6">
      <c r="A603" s="35"/>
      <c r="B603" s="110" t="s">
        <v>3450</v>
      </c>
      <c r="C603" s="111" t="s">
        <v>3459</v>
      </c>
      <c r="D603" s="123" t="s">
        <v>3460</v>
      </c>
      <c r="E603" s="132"/>
      <c r="F603" s="133" t="s">
        <v>1587</v>
      </c>
      <c r="G603" s="128" t="str">
        <f t="shared" si="19"/>
        <v>4</v>
      </c>
      <c r="H603" s="133" t="str">
        <f>MID(F:F,9,2)</f>
        <v>4C</v>
      </c>
      <c r="I603" s="115">
        <f>VLOOKUP($H:$H,$M$5:$N$11,2,FALSE)</f>
        <v>70.82</v>
      </c>
      <c r="J603" s="115">
        <f>VLOOKUP($H:$H,$M$5:$P$11,4,FALSE)</f>
        <v>84.984</v>
      </c>
      <c r="K603" s="33"/>
      <c r="L603" s="197">
        <f t="shared" si="20"/>
        <v>76.48559999999999</v>
      </c>
      <c r="R603" s="43"/>
      <c r="S603" s="212"/>
    </row>
    <row r="604" spans="1:19" ht="15.6">
      <c r="A604" s="35"/>
      <c r="B604" s="116" t="s">
        <v>3450</v>
      </c>
      <c r="C604" s="111" t="s">
        <v>1077</v>
      </c>
      <c r="D604" s="123" t="s">
        <v>430</v>
      </c>
      <c r="E604" s="132"/>
      <c r="F604" s="133" t="s">
        <v>224</v>
      </c>
      <c r="G604" s="128" t="str">
        <f t="shared" si="19"/>
        <v>4</v>
      </c>
      <c r="H604" s="133" t="str">
        <f>MID(F:F,9,2)</f>
        <v>4C</v>
      </c>
      <c r="I604" s="115">
        <f>VLOOKUP($H:$H,$M$5:$N$11,2,FALSE)</f>
        <v>70.82</v>
      </c>
      <c r="J604" s="115">
        <f>VLOOKUP($H:$H,$M$5:$P$11,4,FALSE)</f>
        <v>84.984</v>
      </c>
      <c r="K604" s="33"/>
      <c r="L604" s="197">
        <f t="shared" si="20"/>
        <v>76.48559999999999</v>
      </c>
      <c r="R604" s="43"/>
      <c r="S604" s="212"/>
    </row>
    <row r="605" spans="1:19" ht="15.6">
      <c r="A605" s="21"/>
      <c r="B605" s="118" t="s">
        <v>732</v>
      </c>
      <c r="C605" s="119" t="s">
        <v>4545</v>
      </c>
      <c r="D605" s="119" t="s">
        <v>4546</v>
      </c>
      <c r="E605" s="135"/>
      <c r="F605" s="118" t="s">
        <v>3922</v>
      </c>
      <c r="G605" s="127" t="str">
        <f t="shared" si="19"/>
        <v>4</v>
      </c>
      <c r="H605" s="118" t="s">
        <v>4549</v>
      </c>
      <c r="I605" s="122">
        <f>VLOOKUP($H:$H,$M$5:$N$11,2,FALSE)</f>
        <v>70.82</v>
      </c>
      <c r="J605" s="122">
        <f>VLOOKUP($H:$H,$M$5:$P$11,4,FALSE)</f>
        <v>84.984</v>
      </c>
      <c r="K605" s="23"/>
      <c r="L605" s="197">
        <f t="shared" si="20"/>
        <v>76.48559999999999</v>
      </c>
      <c r="N605" s="179"/>
      <c r="O605" s="179"/>
      <c r="P605" s="179"/>
      <c r="R605" s="43"/>
      <c r="S605" s="212"/>
    </row>
    <row r="606" spans="1:19" ht="15.6">
      <c r="A606" s="21"/>
      <c r="B606" s="118" t="s">
        <v>732</v>
      </c>
      <c r="C606" s="119" t="s">
        <v>4547</v>
      </c>
      <c r="D606" s="119" t="s">
        <v>4546</v>
      </c>
      <c r="E606" s="135"/>
      <c r="F606" s="118" t="s">
        <v>4550</v>
      </c>
      <c r="G606" s="127" t="str">
        <f t="shared" si="19"/>
        <v>4</v>
      </c>
      <c r="H606" s="118" t="s">
        <v>4549</v>
      </c>
      <c r="I606" s="122">
        <f>VLOOKUP($H:$H,$M$5:$N$11,2,FALSE)</f>
        <v>70.82</v>
      </c>
      <c r="J606" s="122">
        <f>VLOOKUP($H:$H,$M$5:$P$11,4,FALSE)</f>
        <v>84.984</v>
      </c>
      <c r="K606" s="23"/>
      <c r="L606" s="197">
        <f t="shared" si="20"/>
        <v>76.48559999999999</v>
      </c>
      <c r="N606" s="179"/>
      <c r="O606" s="179"/>
      <c r="P606" s="179"/>
      <c r="R606" s="43"/>
      <c r="S606" s="212"/>
    </row>
    <row r="607" spans="1:19" ht="15.6">
      <c r="A607" s="35"/>
      <c r="B607" s="118" t="s">
        <v>3375</v>
      </c>
      <c r="C607" s="119" t="s">
        <v>615</v>
      </c>
      <c r="D607" s="119" t="s">
        <v>1062</v>
      </c>
      <c r="E607" s="132"/>
      <c r="F607" s="134" t="s">
        <v>1274</v>
      </c>
      <c r="G607" s="127" t="str">
        <f t="shared" si="19"/>
        <v>4</v>
      </c>
      <c r="H607" s="134" t="str">
        <f>MID(F:F,9,2)</f>
        <v>4C</v>
      </c>
      <c r="I607" s="122">
        <f>VLOOKUP($H:$H,$M$5:$N$11,2,FALSE)</f>
        <v>70.82</v>
      </c>
      <c r="J607" s="122">
        <f>VLOOKUP($H:$H,$M$5:$P$11,4,FALSE)</f>
        <v>84.984</v>
      </c>
      <c r="K607" s="33"/>
      <c r="L607" s="197">
        <f t="shared" si="20"/>
        <v>76.48559999999999</v>
      </c>
      <c r="R607" s="43"/>
      <c r="S607" s="212"/>
    </row>
    <row r="608" spans="1:19" ht="15.6">
      <c r="A608" s="35"/>
      <c r="B608" s="118" t="s">
        <v>3375</v>
      </c>
      <c r="C608" s="119" t="s">
        <v>3260</v>
      </c>
      <c r="D608" s="119" t="s">
        <v>3376</v>
      </c>
      <c r="E608" s="132"/>
      <c r="F608" s="134" t="s">
        <v>1257</v>
      </c>
      <c r="G608" s="127" t="str">
        <f t="shared" si="19"/>
        <v>4</v>
      </c>
      <c r="H608" s="134" t="str">
        <f>MID(F:F,9,2)</f>
        <v>4C</v>
      </c>
      <c r="I608" s="122">
        <f>VLOOKUP($H:$H,$M$5:$N$11,2,FALSE)</f>
        <v>70.82</v>
      </c>
      <c r="J608" s="122">
        <f>VLOOKUP($H:$H,$M$5:$P$11,4,FALSE)</f>
        <v>84.984</v>
      </c>
      <c r="K608" s="33"/>
      <c r="L608" s="197">
        <f t="shared" si="20"/>
        <v>76.48559999999999</v>
      </c>
      <c r="R608" s="43"/>
      <c r="S608" s="212"/>
    </row>
    <row r="609" spans="1:19" ht="15.6">
      <c r="A609" s="35"/>
      <c r="B609" s="118" t="s">
        <v>3375</v>
      </c>
      <c r="C609" s="119" t="s">
        <v>3261</v>
      </c>
      <c r="D609" s="119" t="s">
        <v>3376</v>
      </c>
      <c r="E609" s="132"/>
      <c r="F609" s="134" t="s">
        <v>1271</v>
      </c>
      <c r="G609" s="127" t="str">
        <f t="shared" si="19"/>
        <v>4</v>
      </c>
      <c r="H609" s="134" t="str">
        <f>MID(F:F,9,2)</f>
        <v>4C</v>
      </c>
      <c r="I609" s="122">
        <f>VLOOKUP($H:$H,$M$5:$N$11,2,FALSE)</f>
        <v>70.82</v>
      </c>
      <c r="J609" s="122">
        <f>VLOOKUP($H:$H,$M$5:$P$11,4,FALSE)</f>
        <v>84.984</v>
      </c>
      <c r="K609" s="33"/>
      <c r="L609" s="197">
        <f t="shared" si="20"/>
        <v>76.48559999999999</v>
      </c>
      <c r="R609" s="43"/>
      <c r="S609" s="212"/>
    </row>
    <row r="610" spans="1:19" ht="15.6">
      <c r="A610" s="35"/>
      <c r="B610" s="118" t="s">
        <v>3375</v>
      </c>
      <c r="C610" s="119" t="s">
        <v>3264</v>
      </c>
      <c r="D610" s="119" t="s">
        <v>3376</v>
      </c>
      <c r="E610" s="132"/>
      <c r="F610" s="134" t="s">
        <v>1292</v>
      </c>
      <c r="G610" s="127" t="str">
        <f t="shared" si="19"/>
        <v>4</v>
      </c>
      <c r="H610" s="134" t="str">
        <f>MID(F:F,9,2)</f>
        <v>4C</v>
      </c>
      <c r="I610" s="122">
        <f>VLOOKUP($H:$H,$M$5:$N$11,2,FALSE)</f>
        <v>70.82</v>
      </c>
      <c r="J610" s="122">
        <f>VLOOKUP($H:$H,$M$5:$P$11,4,FALSE)</f>
        <v>84.984</v>
      </c>
      <c r="K610" s="33"/>
      <c r="L610" s="197">
        <f t="shared" si="20"/>
        <v>76.48559999999999</v>
      </c>
      <c r="R610" s="43"/>
      <c r="S610" s="212"/>
    </row>
    <row r="611" spans="1:88" s="4" customFormat="1" ht="15.6">
      <c r="A611" s="35"/>
      <c r="B611" s="118" t="s">
        <v>3375</v>
      </c>
      <c r="C611" s="119" t="s">
        <v>3263</v>
      </c>
      <c r="D611" s="119" t="s">
        <v>3846</v>
      </c>
      <c r="E611" s="132"/>
      <c r="F611" s="134" t="s">
        <v>1273</v>
      </c>
      <c r="G611" s="127" t="str">
        <f t="shared" si="19"/>
        <v>4</v>
      </c>
      <c r="H611" s="134" t="str">
        <f>MID(F:F,9,2)</f>
        <v>4C</v>
      </c>
      <c r="I611" s="122">
        <f>VLOOKUP($H:$H,$M$5:$N$11,2,FALSE)</f>
        <v>70.82</v>
      </c>
      <c r="J611" s="122">
        <f>VLOOKUP($H:$H,$M$5:$P$11,4,FALSE)</f>
        <v>84.984</v>
      </c>
      <c r="K611" s="33"/>
      <c r="L611" s="197">
        <f t="shared" si="20"/>
        <v>76.48559999999999</v>
      </c>
      <c r="M611" s="157"/>
      <c r="N611" s="157"/>
      <c r="O611" s="157"/>
      <c r="P611" s="188"/>
      <c r="Q611" s="158"/>
      <c r="R611" s="43"/>
      <c r="S611" s="212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  <c r="AK611" s="158"/>
      <c r="AL611" s="158"/>
      <c r="AM611" s="158"/>
      <c r="AN611" s="158"/>
      <c r="AO611" s="158"/>
      <c r="AP611" s="158"/>
      <c r="AQ611" s="158"/>
      <c r="AR611" s="158"/>
      <c r="AS611" s="158"/>
      <c r="AT611" s="158"/>
      <c r="AU611" s="158"/>
      <c r="AV611" s="158"/>
      <c r="AW611" s="158"/>
      <c r="AX611" s="158"/>
      <c r="AY611" s="158"/>
      <c r="AZ611" s="158"/>
      <c r="BA611" s="158"/>
      <c r="BB611" s="158"/>
      <c r="BC611" s="158"/>
      <c r="BD611" s="158"/>
      <c r="BE611" s="158"/>
      <c r="BF611" s="158"/>
      <c r="BG611" s="158"/>
      <c r="BH611" s="158"/>
      <c r="BI611" s="158"/>
      <c r="BJ611" s="158"/>
      <c r="BK611" s="158"/>
      <c r="BL611" s="158"/>
      <c r="BM611" s="158"/>
      <c r="BN611" s="158"/>
      <c r="BO611" s="158"/>
      <c r="BP611" s="158"/>
      <c r="BQ611" s="158"/>
      <c r="BR611" s="158"/>
      <c r="BS611" s="158"/>
      <c r="BT611" s="158"/>
      <c r="BU611" s="158"/>
      <c r="BV611" s="158"/>
      <c r="BW611" s="158"/>
      <c r="BX611" s="158"/>
      <c r="BY611" s="158"/>
      <c r="BZ611" s="158"/>
      <c r="CA611" s="158"/>
      <c r="CB611" s="158"/>
      <c r="CC611" s="158"/>
      <c r="CD611" s="158"/>
      <c r="CE611" s="158"/>
      <c r="CF611" s="158"/>
      <c r="CG611" s="158"/>
      <c r="CH611" s="158"/>
      <c r="CI611" s="158"/>
      <c r="CJ611" s="158"/>
    </row>
    <row r="612" spans="1:19" ht="15.6">
      <c r="A612" s="35"/>
      <c r="B612" s="118" t="s">
        <v>3375</v>
      </c>
      <c r="C612" s="119" t="s">
        <v>3261</v>
      </c>
      <c r="D612" s="119" t="s">
        <v>1758</v>
      </c>
      <c r="E612" s="132"/>
      <c r="F612" s="134" t="s">
        <v>1258</v>
      </c>
      <c r="G612" s="127" t="str">
        <f t="shared" si="19"/>
        <v>4</v>
      </c>
      <c r="H612" s="134" t="str">
        <f>MID(F:F,9,2)</f>
        <v>4C</v>
      </c>
      <c r="I612" s="122">
        <f>VLOOKUP($H:$H,$M$5:$N$11,2,FALSE)</f>
        <v>70.82</v>
      </c>
      <c r="J612" s="122">
        <f>VLOOKUP($H:$H,$M$5:$P$11,4,FALSE)</f>
        <v>84.984</v>
      </c>
      <c r="K612" s="33"/>
      <c r="L612" s="197">
        <f t="shared" si="20"/>
        <v>76.48559999999999</v>
      </c>
      <c r="R612" s="43"/>
      <c r="S612" s="212"/>
    </row>
    <row r="613" spans="1:19" ht="15.6">
      <c r="A613" s="35"/>
      <c r="B613" s="118" t="s">
        <v>3375</v>
      </c>
      <c r="C613" s="119" t="s">
        <v>3264</v>
      </c>
      <c r="D613" s="119" t="s">
        <v>1758</v>
      </c>
      <c r="E613" s="132"/>
      <c r="F613" s="134" t="s">
        <v>1293</v>
      </c>
      <c r="G613" s="127" t="str">
        <f t="shared" si="19"/>
        <v>4</v>
      </c>
      <c r="H613" s="134" t="str">
        <f>MID(F:F,9,2)</f>
        <v>4C</v>
      </c>
      <c r="I613" s="122">
        <f>VLOOKUP($H:$H,$M$5:$N$11,2,FALSE)</f>
        <v>70.82</v>
      </c>
      <c r="J613" s="122">
        <f>VLOOKUP($H:$H,$M$5:$P$11,4,FALSE)</f>
        <v>84.984</v>
      </c>
      <c r="K613" s="33"/>
      <c r="L613" s="197">
        <f t="shared" si="20"/>
        <v>76.48559999999999</v>
      </c>
      <c r="R613" s="43"/>
      <c r="S613" s="212"/>
    </row>
    <row r="614" spans="1:19" ht="15.6">
      <c r="A614" s="35"/>
      <c r="B614" s="118" t="s">
        <v>3375</v>
      </c>
      <c r="C614" s="119" t="s">
        <v>4476</v>
      </c>
      <c r="D614" s="119" t="s">
        <v>4478</v>
      </c>
      <c r="E614" s="132"/>
      <c r="F614" s="134" t="s">
        <v>1294</v>
      </c>
      <c r="G614" s="127" t="str">
        <f t="shared" si="19"/>
        <v>4</v>
      </c>
      <c r="H614" s="134" t="str">
        <f>MID(F:F,9,2)</f>
        <v>4C</v>
      </c>
      <c r="I614" s="122">
        <f>VLOOKUP($H:$H,$M$5:$N$11,2,FALSE)</f>
        <v>70.82</v>
      </c>
      <c r="J614" s="122">
        <f>VLOOKUP($H:$H,$M$5:$P$11,4,FALSE)</f>
        <v>84.984</v>
      </c>
      <c r="K614" s="33"/>
      <c r="L614" s="197">
        <f t="shared" si="20"/>
        <v>76.48559999999999</v>
      </c>
      <c r="R614" s="43"/>
      <c r="S614" s="212"/>
    </row>
    <row r="615" spans="1:19" ht="15.6">
      <c r="A615" s="35"/>
      <c r="B615" s="110" t="s">
        <v>3375</v>
      </c>
      <c r="C615" s="111" t="s">
        <v>739</v>
      </c>
      <c r="D615" s="123" t="s">
        <v>735</v>
      </c>
      <c r="E615" s="132"/>
      <c r="F615" s="133" t="s">
        <v>1589</v>
      </c>
      <c r="G615" s="128" t="str">
        <f t="shared" si="19"/>
        <v>4</v>
      </c>
      <c r="H615" s="133" t="str">
        <f>MID(F:F,9,2)</f>
        <v>4C</v>
      </c>
      <c r="I615" s="115">
        <f>VLOOKUP($H:$H,$M$5:$N$11,2,FALSE)</f>
        <v>70.82</v>
      </c>
      <c r="J615" s="115">
        <f>VLOOKUP($H:$H,$M$5:$P$11,4,FALSE)</f>
        <v>84.984</v>
      </c>
      <c r="K615" s="33"/>
      <c r="L615" s="197">
        <f t="shared" si="20"/>
        <v>76.48559999999999</v>
      </c>
      <c r="R615" s="43"/>
      <c r="S615" s="212"/>
    </row>
    <row r="616" spans="1:19" ht="15.6">
      <c r="A616" s="35"/>
      <c r="B616" s="110" t="s">
        <v>3375</v>
      </c>
      <c r="C616" s="111" t="s">
        <v>734</v>
      </c>
      <c r="D616" s="123" t="s">
        <v>735</v>
      </c>
      <c r="E616" s="132"/>
      <c r="F616" s="133" t="s">
        <v>1180</v>
      </c>
      <c r="G616" s="128" t="str">
        <f t="shared" si="19"/>
        <v>4</v>
      </c>
      <c r="H616" s="133" t="str">
        <f>MID(F:F,9,2)</f>
        <v>4C</v>
      </c>
      <c r="I616" s="115">
        <f>VLOOKUP($H:$H,$M$5:$N$11,2,FALSE)</f>
        <v>70.82</v>
      </c>
      <c r="J616" s="115">
        <f>VLOOKUP($H:$H,$M$5:$P$11,4,FALSE)</f>
        <v>84.984</v>
      </c>
      <c r="K616" s="33"/>
      <c r="L616" s="197">
        <f t="shared" si="20"/>
        <v>76.48559999999999</v>
      </c>
      <c r="R616" s="43"/>
      <c r="S616" s="212"/>
    </row>
    <row r="617" spans="1:19" ht="15.6">
      <c r="A617" s="35"/>
      <c r="B617" s="118" t="s">
        <v>3375</v>
      </c>
      <c r="C617" s="119" t="s">
        <v>743</v>
      </c>
      <c r="D617" s="119" t="s">
        <v>744</v>
      </c>
      <c r="E617" s="132"/>
      <c r="F617" s="134" t="s">
        <v>1590</v>
      </c>
      <c r="G617" s="127" t="str">
        <f t="shared" si="19"/>
        <v>4</v>
      </c>
      <c r="H617" s="134" t="str">
        <f>MID(F:F,9,2)</f>
        <v>4C</v>
      </c>
      <c r="I617" s="122">
        <f>VLOOKUP($H:$H,$M$5:$N$11,2,FALSE)</f>
        <v>70.82</v>
      </c>
      <c r="J617" s="122">
        <f>VLOOKUP($H:$H,$M$5:$P$11,4,FALSE)</f>
        <v>84.984</v>
      </c>
      <c r="K617" s="33"/>
      <c r="L617" s="197">
        <f t="shared" si="20"/>
        <v>76.48559999999999</v>
      </c>
      <c r="R617" s="43"/>
      <c r="S617" s="212"/>
    </row>
    <row r="618" spans="1:19" ht="15.6">
      <c r="A618" s="35"/>
      <c r="B618" s="118" t="s">
        <v>3375</v>
      </c>
      <c r="C618" s="119" t="s">
        <v>3959</v>
      </c>
      <c r="D618" s="119" t="s">
        <v>3955</v>
      </c>
      <c r="E618" s="132"/>
      <c r="F618" s="134" t="s">
        <v>1256</v>
      </c>
      <c r="G618" s="127" t="str">
        <f t="shared" si="19"/>
        <v>6</v>
      </c>
      <c r="H618" s="134" t="str">
        <f>MID(F:F,9,2)</f>
        <v>6C</v>
      </c>
      <c r="I618" s="122">
        <f>VLOOKUP($H:$H,$M$5:$N$11,2,FALSE)</f>
        <v>104.15</v>
      </c>
      <c r="J618" s="122">
        <f>VLOOKUP($H:$H,$M$5:$P$11,4,FALSE)</f>
        <v>124.98</v>
      </c>
      <c r="K618" s="33"/>
      <c r="L618" s="197">
        <f t="shared" si="20"/>
        <v>112.482</v>
      </c>
      <c r="R618" s="43"/>
      <c r="S618" s="212"/>
    </row>
    <row r="619" spans="1:88" s="4" customFormat="1" ht="15.6">
      <c r="A619" s="35"/>
      <c r="B619" s="118" t="s">
        <v>3375</v>
      </c>
      <c r="C619" s="119" t="s">
        <v>3262</v>
      </c>
      <c r="D619" s="119" t="s">
        <v>3383</v>
      </c>
      <c r="E619" s="132"/>
      <c r="F619" s="134" t="s">
        <v>1272</v>
      </c>
      <c r="G619" s="127" t="str">
        <f t="shared" si="19"/>
        <v>4</v>
      </c>
      <c r="H619" s="134" t="str">
        <f>MID(F:F,9,2)</f>
        <v>4C</v>
      </c>
      <c r="I619" s="122">
        <f>VLOOKUP($H:$H,$M$5:$N$11,2,FALSE)</f>
        <v>70.82</v>
      </c>
      <c r="J619" s="122">
        <f>VLOOKUP($H:$H,$M$5:$P$11,4,FALSE)</f>
        <v>84.984</v>
      </c>
      <c r="K619" s="33"/>
      <c r="L619" s="197">
        <f t="shared" si="20"/>
        <v>76.48559999999999</v>
      </c>
      <c r="M619" s="157"/>
      <c r="N619" s="157"/>
      <c r="O619" s="157"/>
      <c r="P619" s="188"/>
      <c r="Q619" s="158"/>
      <c r="R619" s="43"/>
      <c r="S619" s="212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  <c r="AN619" s="158"/>
      <c r="AO619" s="158"/>
      <c r="AP619" s="158"/>
      <c r="AQ619" s="158"/>
      <c r="AR619" s="158"/>
      <c r="AS619" s="158"/>
      <c r="AT619" s="158"/>
      <c r="AU619" s="158"/>
      <c r="AV619" s="158"/>
      <c r="AW619" s="158"/>
      <c r="AX619" s="158"/>
      <c r="AY619" s="158"/>
      <c r="AZ619" s="158"/>
      <c r="BA619" s="158"/>
      <c r="BB619" s="158"/>
      <c r="BC619" s="158"/>
      <c r="BD619" s="158"/>
      <c r="BE619" s="158"/>
      <c r="BF619" s="158"/>
      <c r="BG619" s="158"/>
      <c r="BH619" s="158"/>
      <c r="BI619" s="158"/>
      <c r="BJ619" s="158"/>
      <c r="BK619" s="158"/>
      <c r="BL619" s="158"/>
      <c r="BM619" s="158"/>
      <c r="BN619" s="158"/>
      <c r="BO619" s="158"/>
      <c r="BP619" s="158"/>
      <c r="BQ619" s="158"/>
      <c r="BR619" s="158"/>
      <c r="BS619" s="158"/>
      <c r="BT619" s="158"/>
      <c r="BU619" s="158"/>
      <c r="BV619" s="158"/>
      <c r="BW619" s="158"/>
      <c r="BX619" s="158"/>
      <c r="BY619" s="158"/>
      <c r="BZ619" s="158"/>
      <c r="CA619" s="158"/>
      <c r="CB619" s="158"/>
      <c r="CC619" s="158"/>
      <c r="CD619" s="158"/>
      <c r="CE619" s="158"/>
      <c r="CF619" s="158"/>
      <c r="CG619" s="158"/>
      <c r="CH619" s="158"/>
      <c r="CI619" s="158"/>
      <c r="CJ619" s="158"/>
    </row>
    <row r="620" spans="1:19" ht="15.6">
      <c r="A620" s="35"/>
      <c r="B620" s="110" t="s">
        <v>730</v>
      </c>
      <c r="C620" s="111" t="s">
        <v>731</v>
      </c>
      <c r="D620" s="123" t="s">
        <v>4225</v>
      </c>
      <c r="E620" s="132"/>
      <c r="F620" s="133" t="s">
        <v>1588</v>
      </c>
      <c r="G620" s="128" t="str">
        <f t="shared" si="19"/>
        <v>3</v>
      </c>
      <c r="H620" s="133" t="str">
        <f>MID(F:F,9,2)</f>
        <v>3C</v>
      </c>
      <c r="I620" s="115">
        <f>VLOOKUP($H:$H,$M$5:$N$11,2,FALSE)</f>
        <v>52.48</v>
      </c>
      <c r="J620" s="115">
        <f>VLOOKUP($H:$H,$M$5:$P$11,4,FALSE)</f>
        <v>62.981247999999994</v>
      </c>
      <c r="K620" s="33"/>
      <c r="L620" s="197">
        <f t="shared" si="20"/>
        <v>56.6831232</v>
      </c>
      <c r="R620" s="43"/>
      <c r="S620" s="212"/>
    </row>
    <row r="621" spans="1:19" ht="15.6">
      <c r="A621" s="35"/>
      <c r="B621" s="110" t="s">
        <v>906</v>
      </c>
      <c r="C621" s="111" t="s">
        <v>946</v>
      </c>
      <c r="D621" s="123" t="s">
        <v>947</v>
      </c>
      <c r="E621" s="132"/>
      <c r="F621" s="133" t="s">
        <v>1592</v>
      </c>
      <c r="G621" s="128" t="str">
        <f t="shared" si="19"/>
        <v>4</v>
      </c>
      <c r="H621" s="133" t="str">
        <f>MID(F:F,9,2)</f>
        <v>4C</v>
      </c>
      <c r="I621" s="115">
        <f>VLOOKUP($H:$H,$M$5:$N$11,2,FALSE)</f>
        <v>70.82</v>
      </c>
      <c r="J621" s="115">
        <f>VLOOKUP($H:$H,$M$5:$P$11,4,FALSE)</f>
        <v>84.984</v>
      </c>
      <c r="K621" s="33"/>
      <c r="L621" s="197">
        <f t="shared" si="20"/>
        <v>76.48559999999999</v>
      </c>
      <c r="R621" s="43"/>
      <c r="S621" s="212"/>
    </row>
    <row r="622" spans="1:19" ht="15.6">
      <c r="A622" s="35"/>
      <c r="B622" s="110" t="s">
        <v>906</v>
      </c>
      <c r="C622" s="111" t="s">
        <v>909</v>
      </c>
      <c r="D622" s="123" t="s">
        <v>595</v>
      </c>
      <c r="E622" s="132"/>
      <c r="F622" s="133" t="s">
        <v>1275</v>
      </c>
      <c r="G622" s="128" t="str">
        <f aca="true" t="shared" si="21" ref="G622:G685">LEFT(H622,1)</f>
        <v>4</v>
      </c>
      <c r="H622" s="133" t="str">
        <f>MID(F:F,9,2)</f>
        <v>4C</v>
      </c>
      <c r="I622" s="115">
        <f>VLOOKUP($H:$H,$M$5:$N$11,2,FALSE)</f>
        <v>70.82</v>
      </c>
      <c r="J622" s="115">
        <f>VLOOKUP($H:$H,$M$5:$P$11,4,FALSE)</f>
        <v>84.984</v>
      </c>
      <c r="K622" s="33"/>
      <c r="L622" s="197">
        <f t="shared" si="20"/>
        <v>76.48559999999999</v>
      </c>
      <c r="R622" s="43"/>
      <c r="S622" s="212"/>
    </row>
    <row r="623" spans="1:19" ht="15.6">
      <c r="A623" s="35"/>
      <c r="B623" s="118" t="s">
        <v>906</v>
      </c>
      <c r="C623" s="119" t="s">
        <v>912</v>
      </c>
      <c r="D623" s="119" t="s">
        <v>3057</v>
      </c>
      <c r="E623" s="132"/>
      <c r="F623" s="134" t="s">
        <v>1591</v>
      </c>
      <c r="G623" s="127" t="str">
        <f t="shared" si="21"/>
        <v>4</v>
      </c>
      <c r="H623" s="134" t="str">
        <f>MID(F:F,9,2)</f>
        <v>4C</v>
      </c>
      <c r="I623" s="122">
        <f>VLOOKUP($H:$H,$M$5:$N$11,2,FALSE)</f>
        <v>70.82</v>
      </c>
      <c r="J623" s="122">
        <f>VLOOKUP($H:$H,$M$5:$P$11,4,FALSE)</f>
        <v>84.984</v>
      </c>
      <c r="K623" s="33"/>
      <c r="L623" s="197">
        <f t="shared" si="20"/>
        <v>76.48559999999999</v>
      </c>
      <c r="R623" s="43"/>
      <c r="S623" s="212"/>
    </row>
    <row r="624" spans="1:19" ht="15.6">
      <c r="A624" s="35"/>
      <c r="B624" s="110" t="s">
        <v>906</v>
      </c>
      <c r="C624" s="111" t="s">
        <v>3755</v>
      </c>
      <c r="D624" s="123" t="s">
        <v>519</v>
      </c>
      <c r="E624" s="132"/>
      <c r="F624" s="133" t="s">
        <v>3762</v>
      </c>
      <c r="G624" s="128" t="str">
        <f t="shared" si="21"/>
        <v>5</v>
      </c>
      <c r="H624" s="133" t="str">
        <f>MID(F:F,9,2)</f>
        <v>5C</v>
      </c>
      <c r="I624" s="115">
        <f>VLOOKUP($H:$H,$M$5:$N$11,2,FALSE)</f>
        <v>88.32</v>
      </c>
      <c r="J624" s="115">
        <f>VLOOKUP($H:$H,$M$5:$P$11,4,FALSE)</f>
        <v>105.984</v>
      </c>
      <c r="K624" s="33"/>
      <c r="L624" s="197">
        <f t="shared" si="20"/>
        <v>95.3856</v>
      </c>
      <c r="R624" s="43"/>
      <c r="S624" s="212"/>
    </row>
    <row r="625" spans="1:19" ht="15.6">
      <c r="A625" s="35"/>
      <c r="B625" s="110" t="s">
        <v>3644</v>
      </c>
      <c r="C625" s="111" t="s">
        <v>952</v>
      </c>
      <c r="D625" s="123" t="s">
        <v>4226</v>
      </c>
      <c r="E625" s="132"/>
      <c r="F625" s="133" t="s">
        <v>1593</v>
      </c>
      <c r="G625" s="128" t="str">
        <f t="shared" si="21"/>
        <v>3</v>
      </c>
      <c r="H625" s="133" t="str">
        <f>MID(F:F,9,2)</f>
        <v>3C</v>
      </c>
      <c r="I625" s="115">
        <f>VLOOKUP($H:$H,$M$5:$N$11,2,FALSE)</f>
        <v>52.48</v>
      </c>
      <c r="J625" s="115">
        <f>VLOOKUP($H:$H,$M$5:$P$11,4,FALSE)</f>
        <v>62.981247999999994</v>
      </c>
      <c r="K625" s="33"/>
      <c r="L625" s="197">
        <f t="shared" si="20"/>
        <v>56.6831232</v>
      </c>
      <c r="R625" s="43"/>
      <c r="S625" s="212"/>
    </row>
    <row r="626" spans="1:19" ht="15.6">
      <c r="A626" s="35"/>
      <c r="B626" s="110" t="s">
        <v>3644</v>
      </c>
      <c r="C626" s="111" t="s">
        <v>950</v>
      </c>
      <c r="D626" s="123" t="s">
        <v>4227</v>
      </c>
      <c r="E626" s="132"/>
      <c r="F626" s="133" t="s">
        <v>1181</v>
      </c>
      <c r="G626" s="128" t="str">
        <f t="shared" si="21"/>
        <v>3</v>
      </c>
      <c r="H626" s="133" t="str">
        <f>MID(F:F,9,2)</f>
        <v>3C</v>
      </c>
      <c r="I626" s="115">
        <f>VLOOKUP($H:$H,$M$5:$N$11,2,FALSE)</f>
        <v>52.48</v>
      </c>
      <c r="J626" s="115">
        <f>VLOOKUP($H:$H,$M$5:$P$11,4,FALSE)</f>
        <v>62.981247999999994</v>
      </c>
      <c r="K626" s="33"/>
      <c r="L626" s="197">
        <f t="shared" si="20"/>
        <v>56.6831232</v>
      </c>
      <c r="R626" s="43"/>
      <c r="S626" s="212"/>
    </row>
    <row r="627" spans="1:19" ht="15.6">
      <c r="A627" s="35"/>
      <c r="B627" s="116" t="s">
        <v>3522</v>
      </c>
      <c r="C627" s="111" t="s">
        <v>3328</v>
      </c>
      <c r="D627" s="123" t="s">
        <v>3707</v>
      </c>
      <c r="E627" s="132"/>
      <c r="F627" s="133" t="s">
        <v>1617</v>
      </c>
      <c r="G627" s="128" t="str">
        <f t="shared" si="21"/>
        <v>4</v>
      </c>
      <c r="H627" s="133" t="str">
        <f>MID(F:F,9,2)</f>
        <v>4C</v>
      </c>
      <c r="I627" s="115">
        <f>VLOOKUP($H:$H,$M$5:$N$11,2,FALSE)</f>
        <v>70.82</v>
      </c>
      <c r="J627" s="115">
        <f>VLOOKUP($H:$H,$M$5:$P$11,4,FALSE)</f>
        <v>84.984</v>
      </c>
      <c r="K627" s="33"/>
      <c r="L627" s="197">
        <f t="shared" si="20"/>
        <v>76.48559999999999</v>
      </c>
      <c r="R627" s="43"/>
      <c r="S627" s="212"/>
    </row>
    <row r="628" spans="1:19" ht="15.6">
      <c r="A628" s="35"/>
      <c r="B628" s="110" t="s">
        <v>3522</v>
      </c>
      <c r="C628" s="111" t="s">
        <v>3581</v>
      </c>
      <c r="D628" s="123"/>
      <c r="E628" s="132"/>
      <c r="F628" s="133" t="s">
        <v>1187</v>
      </c>
      <c r="G628" s="128" t="str">
        <f t="shared" si="21"/>
        <v>4</v>
      </c>
      <c r="H628" s="133" t="str">
        <f>MID(F:F,9,2)</f>
        <v>4C</v>
      </c>
      <c r="I628" s="115">
        <f>VLOOKUP($H:$H,$M$5:$N$11,2,FALSE)</f>
        <v>70.82</v>
      </c>
      <c r="J628" s="115">
        <f>VLOOKUP($H:$H,$M$5:$P$11,4,FALSE)</f>
        <v>84.984</v>
      </c>
      <c r="K628" s="33"/>
      <c r="L628" s="197">
        <f t="shared" si="20"/>
        <v>76.48559999999999</v>
      </c>
      <c r="R628" s="43"/>
      <c r="S628" s="212"/>
    </row>
    <row r="629" spans="1:19" ht="15.6">
      <c r="A629" s="35"/>
      <c r="B629" s="118" t="s">
        <v>3522</v>
      </c>
      <c r="C629" s="119" t="s">
        <v>836</v>
      </c>
      <c r="D629" s="119" t="s">
        <v>837</v>
      </c>
      <c r="E629" s="132"/>
      <c r="F629" s="134" t="s">
        <v>1299</v>
      </c>
      <c r="G629" s="127" t="str">
        <f t="shared" si="21"/>
        <v>4</v>
      </c>
      <c r="H629" s="134" t="str">
        <f>MID(F:F,9,2)</f>
        <v>4C</v>
      </c>
      <c r="I629" s="122">
        <f>VLOOKUP($H:$H,$M$5:$N$11,2,FALSE)</f>
        <v>70.82</v>
      </c>
      <c r="J629" s="122">
        <f>VLOOKUP($H:$H,$M$5:$P$11,4,FALSE)</f>
        <v>84.984</v>
      </c>
      <c r="K629" s="33"/>
      <c r="L629" s="197">
        <f t="shared" si="20"/>
        <v>76.48559999999999</v>
      </c>
      <c r="R629" s="43"/>
      <c r="S629" s="212"/>
    </row>
    <row r="630" spans="1:19" ht="15.6">
      <c r="A630" s="35"/>
      <c r="B630" s="110" t="s">
        <v>3522</v>
      </c>
      <c r="C630" s="111" t="s">
        <v>3523</v>
      </c>
      <c r="D630" s="123" t="s">
        <v>3524</v>
      </c>
      <c r="E630" s="132"/>
      <c r="F630" s="133" t="s">
        <v>1186</v>
      </c>
      <c r="G630" s="128" t="str">
        <f t="shared" si="21"/>
        <v>8</v>
      </c>
      <c r="H630" s="133" t="str">
        <f>MID(F:F,9,2)</f>
        <v>8C</v>
      </c>
      <c r="I630" s="115">
        <f>VLOOKUP($H:$H,$M$5:$N$11,2,FALSE)</f>
        <v>139.15</v>
      </c>
      <c r="J630" s="115">
        <f>VLOOKUP($H:$H,$M$5:$P$11,4,FALSE)</f>
        <v>166.98</v>
      </c>
      <c r="K630" s="33"/>
      <c r="L630" s="197">
        <f t="shared" si="20"/>
        <v>150.28199999999998</v>
      </c>
      <c r="R630" s="43"/>
      <c r="S630" s="212"/>
    </row>
    <row r="631" spans="1:19" ht="15.6">
      <c r="A631" s="35"/>
      <c r="B631" s="118" t="s">
        <v>3522</v>
      </c>
      <c r="C631" s="119" t="s">
        <v>834</v>
      </c>
      <c r="D631" s="119" t="s">
        <v>3595</v>
      </c>
      <c r="E631" s="132"/>
      <c r="F631" s="134" t="s">
        <v>1298</v>
      </c>
      <c r="G631" s="127" t="str">
        <f t="shared" si="21"/>
        <v>4</v>
      </c>
      <c r="H631" s="134" t="str">
        <f>MID(F:F,9,2)</f>
        <v>4C</v>
      </c>
      <c r="I631" s="122">
        <f>VLOOKUP($H:$H,$M$5:$N$11,2,FALSE)</f>
        <v>70.82</v>
      </c>
      <c r="J631" s="122">
        <f>VLOOKUP($H:$H,$M$5:$P$11,4,FALSE)</f>
        <v>84.984</v>
      </c>
      <c r="K631" s="33"/>
      <c r="L631" s="197">
        <f t="shared" si="20"/>
        <v>76.48559999999999</v>
      </c>
      <c r="R631" s="43"/>
      <c r="S631" s="212"/>
    </row>
    <row r="632" spans="1:19" ht="15.6">
      <c r="A632" s="35"/>
      <c r="B632" s="118" t="s">
        <v>3522</v>
      </c>
      <c r="C632" s="119" t="s">
        <v>3525</v>
      </c>
      <c r="D632" s="119" t="s">
        <v>2868</v>
      </c>
      <c r="E632" s="132"/>
      <c r="F632" s="134" t="s">
        <v>1259</v>
      </c>
      <c r="G632" s="127" t="str">
        <f t="shared" si="21"/>
        <v>4</v>
      </c>
      <c r="H632" s="134" t="str">
        <f>MID(F:F,9,2)</f>
        <v>4C</v>
      </c>
      <c r="I632" s="122">
        <f>VLOOKUP($H:$H,$M$5:$N$11,2,FALSE)</f>
        <v>70.82</v>
      </c>
      <c r="J632" s="122">
        <f>VLOOKUP($H:$H,$M$5:$P$11,4,FALSE)</f>
        <v>84.984</v>
      </c>
      <c r="K632" s="33"/>
      <c r="L632" s="197">
        <f t="shared" si="20"/>
        <v>76.48559999999999</v>
      </c>
      <c r="R632" s="43"/>
      <c r="S632" s="212"/>
    </row>
    <row r="633" spans="1:19" ht="15.6">
      <c r="A633" s="35"/>
      <c r="B633" s="110" t="s">
        <v>3522</v>
      </c>
      <c r="C633" s="111" t="s">
        <v>3555</v>
      </c>
      <c r="D633" s="123" t="s">
        <v>2871</v>
      </c>
      <c r="E633" s="132"/>
      <c r="F633" s="133" t="s">
        <v>1227</v>
      </c>
      <c r="G633" s="128" t="str">
        <f t="shared" si="21"/>
        <v>4</v>
      </c>
      <c r="H633" s="133" t="str">
        <f>MID(F:F,9,2)</f>
        <v>4C</v>
      </c>
      <c r="I633" s="115">
        <f>VLOOKUP($H:$H,$M$5:$N$11,2,FALSE)</f>
        <v>70.82</v>
      </c>
      <c r="J633" s="115">
        <f>VLOOKUP($H:$H,$M$5:$P$11,4,FALSE)</f>
        <v>84.984</v>
      </c>
      <c r="K633" s="33"/>
      <c r="L633" s="197">
        <f t="shared" si="20"/>
        <v>76.48559999999999</v>
      </c>
      <c r="R633" s="43"/>
      <c r="S633" s="212"/>
    </row>
    <row r="634" spans="1:19" ht="15.6">
      <c r="A634" s="35"/>
      <c r="B634" s="118" t="s">
        <v>3522</v>
      </c>
      <c r="C634" s="119" t="s">
        <v>842</v>
      </c>
      <c r="D634" s="119" t="s">
        <v>843</v>
      </c>
      <c r="E634" s="132"/>
      <c r="F634" s="134" t="s">
        <v>1612</v>
      </c>
      <c r="G634" s="127" t="str">
        <f t="shared" si="21"/>
        <v>4</v>
      </c>
      <c r="H634" s="134" t="str">
        <f>MID(F:F,9,2)</f>
        <v>4C</v>
      </c>
      <c r="I634" s="122">
        <f>VLOOKUP($H:$H,$M$5:$N$11,2,FALSE)</f>
        <v>70.82</v>
      </c>
      <c r="J634" s="122">
        <f>VLOOKUP($H:$H,$M$5:$P$11,4,FALSE)</f>
        <v>84.984</v>
      </c>
      <c r="K634" s="33"/>
      <c r="L634" s="197">
        <f t="shared" si="20"/>
        <v>76.48559999999999</v>
      </c>
      <c r="R634" s="43"/>
      <c r="S634" s="212"/>
    </row>
    <row r="635" spans="1:19" ht="15.6">
      <c r="A635" s="35"/>
      <c r="B635" s="110" t="s">
        <v>3522</v>
      </c>
      <c r="C635" s="111" t="s">
        <v>989</v>
      </c>
      <c r="D635" s="123"/>
      <c r="E635" s="132"/>
      <c r="F635" s="133" t="s">
        <v>1300</v>
      </c>
      <c r="G635" s="128" t="str">
        <f t="shared" si="21"/>
        <v>5</v>
      </c>
      <c r="H635" s="133" t="str">
        <f>MID(F:F,9,2)</f>
        <v>5C</v>
      </c>
      <c r="I635" s="115">
        <f>VLOOKUP($H:$H,$M$5:$N$11,2,FALSE)</f>
        <v>88.32</v>
      </c>
      <c r="J635" s="115">
        <f>VLOOKUP($H:$H,$M$5:$P$11,4,FALSE)</f>
        <v>105.984</v>
      </c>
      <c r="K635" s="33"/>
      <c r="L635" s="197">
        <f t="shared" si="20"/>
        <v>95.3856</v>
      </c>
      <c r="R635" s="43"/>
      <c r="S635" s="212"/>
    </row>
    <row r="636" spans="1:19" ht="15.6">
      <c r="A636" s="35"/>
      <c r="B636" s="116" t="s">
        <v>144</v>
      </c>
      <c r="C636" s="123" t="s">
        <v>3789</v>
      </c>
      <c r="D636" s="123" t="s">
        <v>4148</v>
      </c>
      <c r="E636" s="132"/>
      <c r="F636" s="133" t="s">
        <v>3791</v>
      </c>
      <c r="G636" s="128" t="str">
        <f t="shared" si="21"/>
        <v>4</v>
      </c>
      <c r="H636" s="133" t="str">
        <f>MID(F:F,9,2)</f>
        <v>4C</v>
      </c>
      <c r="I636" s="124">
        <f>VLOOKUP($H:$H,$M$5:$N$11,2,FALSE)</f>
        <v>70.82</v>
      </c>
      <c r="J636" s="124">
        <f>VLOOKUP($H:$H,$M$5:$P$11,4,FALSE)</f>
        <v>84.984</v>
      </c>
      <c r="K636" s="33"/>
      <c r="L636" s="197">
        <f t="shared" si="20"/>
        <v>76.48559999999999</v>
      </c>
      <c r="R636" s="43"/>
      <c r="S636" s="212"/>
    </row>
    <row r="637" spans="1:19" ht="15.6">
      <c r="A637" s="35"/>
      <c r="B637" s="110" t="s">
        <v>144</v>
      </c>
      <c r="C637" s="111" t="s">
        <v>3918</v>
      </c>
      <c r="D637" s="123" t="s">
        <v>3919</v>
      </c>
      <c r="E637" s="132"/>
      <c r="F637" s="133" t="s">
        <v>3922</v>
      </c>
      <c r="G637" s="128" t="str">
        <f t="shared" si="21"/>
        <v>4</v>
      </c>
      <c r="H637" s="133" t="s">
        <v>4320</v>
      </c>
      <c r="I637" s="115">
        <f>VLOOKUP($H:$H,$M$5:$N$11,2,FALSE)</f>
        <v>70.82</v>
      </c>
      <c r="J637" s="115">
        <f>VLOOKUP($H:$H,$M$5:$P$11,4,FALSE)</f>
        <v>84.984</v>
      </c>
      <c r="K637" s="33"/>
      <c r="L637" s="197">
        <f t="shared" si="20"/>
        <v>76.48559999999999</v>
      </c>
      <c r="R637" s="43"/>
      <c r="S637" s="212"/>
    </row>
    <row r="638" spans="1:19" ht="15.6">
      <c r="A638" s="35"/>
      <c r="B638" s="118" t="s">
        <v>3522</v>
      </c>
      <c r="C638" s="119" t="s">
        <v>3560</v>
      </c>
      <c r="D638" s="119" t="s">
        <v>3564</v>
      </c>
      <c r="E638" s="132"/>
      <c r="F638" s="134" t="s">
        <v>1614</v>
      </c>
      <c r="G638" s="127" t="str">
        <f t="shared" si="21"/>
        <v>4</v>
      </c>
      <c r="H638" s="134" t="str">
        <f>MID(F:F,9,2)</f>
        <v>4C</v>
      </c>
      <c r="I638" s="122">
        <f>VLOOKUP($H:$H,$M$5:$N$11,2,FALSE)</f>
        <v>70.82</v>
      </c>
      <c r="J638" s="122">
        <f>VLOOKUP($H:$H,$M$5:$P$11,4,FALSE)</f>
        <v>84.984</v>
      </c>
      <c r="K638" s="33"/>
      <c r="L638" s="197">
        <f t="shared" si="20"/>
        <v>76.48559999999999</v>
      </c>
      <c r="R638" s="43"/>
      <c r="S638" s="212"/>
    </row>
    <row r="639" spans="1:19" ht="15.6">
      <c r="A639" s="35"/>
      <c r="B639" s="118" t="s">
        <v>3522</v>
      </c>
      <c r="C639" s="119" t="s">
        <v>3560</v>
      </c>
      <c r="D639" s="119" t="s">
        <v>3561</v>
      </c>
      <c r="E639" s="132"/>
      <c r="F639" s="134" t="s">
        <v>1613</v>
      </c>
      <c r="G639" s="127" t="str">
        <f t="shared" si="21"/>
        <v>4</v>
      </c>
      <c r="H639" s="134" t="str">
        <f>MID(F:F,9,2)</f>
        <v>4C</v>
      </c>
      <c r="I639" s="122">
        <f>VLOOKUP($H:$H,$M$5:$N$11,2,FALSE)</f>
        <v>70.82</v>
      </c>
      <c r="J639" s="122">
        <f>VLOOKUP($H:$H,$M$5:$P$11,4,FALSE)</f>
        <v>84.984</v>
      </c>
      <c r="K639" s="33"/>
      <c r="L639" s="197">
        <f t="shared" si="20"/>
        <v>76.48559999999999</v>
      </c>
      <c r="R639" s="43"/>
      <c r="S639" s="212"/>
    </row>
    <row r="640" spans="1:19" ht="15.6">
      <c r="A640" s="35"/>
      <c r="B640" s="116" t="s">
        <v>3522</v>
      </c>
      <c r="C640" s="111" t="s">
        <v>3560</v>
      </c>
      <c r="D640" s="123" t="s">
        <v>477</v>
      </c>
      <c r="E640" s="132"/>
      <c r="F640" s="133" t="s">
        <v>227</v>
      </c>
      <c r="G640" s="128" t="str">
        <f t="shared" si="21"/>
        <v>6</v>
      </c>
      <c r="H640" s="133" t="str">
        <f>MID(F:F,9,2)</f>
        <v>6C</v>
      </c>
      <c r="I640" s="115">
        <f>VLOOKUP($H:$H,$M$5:$N$11,2,FALSE)</f>
        <v>104.15</v>
      </c>
      <c r="J640" s="115">
        <f>VLOOKUP($H:$H,$M$5:$P$11,4,FALSE)</f>
        <v>124.98</v>
      </c>
      <c r="K640" s="33"/>
      <c r="L640" s="197">
        <f t="shared" si="20"/>
        <v>112.482</v>
      </c>
      <c r="R640" s="43"/>
      <c r="S640" s="212"/>
    </row>
    <row r="641" spans="1:88" s="2" customFormat="1" ht="15.6">
      <c r="A641" s="59"/>
      <c r="B641" s="118" t="s">
        <v>3522</v>
      </c>
      <c r="C641" s="119" t="s">
        <v>3464</v>
      </c>
      <c r="D641" s="119" t="s">
        <v>747</v>
      </c>
      <c r="E641" s="132"/>
      <c r="F641" s="134" t="s">
        <v>4497</v>
      </c>
      <c r="G641" s="127" t="str">
        <f t="shared" si="21"/>
        <v>8</v>
      </c>
      <c r="H641" s="134" t="str">
        <f>MID(F:F,9,2)</f>
        <v>8C</v>
      </c>
      <c r="I641" s="122">
        <f>VLOOKUP($H:$H,$M$5:$N$11,2,FALSE)</f>
        <v>139.15</v>
      </c>
      <c r="J641" s="122">
        <f>VLOOKUP($H:$H,$M$5:$P$11,4,FALSE)</f>
        <v>166.98</v>
      </c>
      <c r="K641" s="33"/>
      <c r="L641" s="197">
        <f t="shared" si="20"/>
        <v>150.28199999999998</v>
      </c>
      <c r="P641" s="8"/>
      <c r="Q641" s="7"/>
      <c r="R641" s="43"/>
      <c r="S641" s="212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</row>
    <row r="642" spans="1:19" ht="15.6">
      <c r="A642" s="35"/>
      <c r="B642" s="116" t="s">
        <v>3522</v>
      </c>
      <c r="C642" s="111" t="s">
        <v>763</v>
      </c>
      <c r="D642" s="123" t="s">
        <v>764</v>
      </c>
      <c r="E642" s="132"/>
      <c r="F642" s="133" t="s">
        <v>1615</v>
      </c>
      <c r="G642" s="128" t="str">
        <f t="shared" si="21"/>
        <v>5</v>
      </c>
      <c r="H642" s="133" t="str">
        <f>MID(F:F,9,2)</f>
        <v>5C</v>
      </c>
      <c r="I642" s="115">
        <f>VLOOKUP($H:$H,$M$5:$N$11,2,FALSE)</f>
        <v>88.32</v>
      </c>
      <c r="J642" s="115">
        <f>VLOOKUP($H:$H,$M$5:$P$11,4,FALSE)</f>
        <v>105.984</v>
      </c>
      <c r="K642" s="33"/>
      <c r="L642" s="197">
        <f t="shared" si="20"/>
        <v>95.3856</v>
      </c>
      <c r="R642" s="43"/>
      <c r="S642" s="212"/>
    </row>
    <row r="643" spans="1:19" ht="15.6">
      <c r="A643" s="35"/>
      <c r="B643" s="118" t="s">
        <v>3522</v>
      </c>
      <c r="C643" s="119" t="s">
        <v>3577</v>
      </c>
      <c r="D643" s="119" t="s">
        <v>4027</v>
      </c>
      <c r="E643" s="132"/>
      <c r="F643" s="134" t="s">
        <v>1610</v>
      </c>
      <c r="G643" s="127" t="str">
        <f t="shared" si="21"/>
        <v>4</v>
      </c>
      <c r="H643" s="134" t="str">
        <f>MID(F:F,9,2)</f>
        <v>4C</v>
      </c>
      <c r="I643" s="122">
        <f>VLOOKUP($H:$H,$M$5:$N$11,2,FALSE)</f>
        <v>70.82</v>
      </c>
      <c r="J643" s="122">
        <f>VLOOKUP($H:$H,$M$5:$P$11,4,FALSE)</f>
        <v>84.984</v>
      </c>
      <c r="K643" s="33"/>
      <c r="L643" s="197">
        <f t="shared" si="20"/>
        <v>76.48559999999999</v>
      </c>
      <c r="R643" s="43"/>
      <c r="S643" s="212"/>
    </row>
    <row r="644" spans="1:19" ht="15.6">
      <c r="A644" s="35"/>
      <c r="B644" s="118" t="s">
        <v>3522</v>
      </c>
      <c r="C644" s="119" t="s">
        <v>3520</v>
      </c>
      <c r="D644" s="119" t="s">
        <v>3521</v>
      </c>
      <c r="E644" s="132"/>
      <c r="F644" s="134" t="s">
        <v>1297</v>
      </c>
      <c r="G644" s="127" t="str">
        <f t="shared" si="21"/>
        <v>4</v>
      </c>
      <c r="H644" s="134" t="str">
        <f>MID(F:F,9,2)</f>
        <v>4C</v>
      </c>
      <c r="I644" s="122">
        <f>VLOOKUP($H:$H,$M$5:$N$11,2,FALSE)</f>
        <v>70.82</v>
      </c>
      <c r="J644" s="122">
        <f>VLOOKUP($H:$H,$M$5:$P$11,4,FALSE)</f>
        <v>84.984</v>
      </c>
      <c r="K644" s="33"/>
      <c r="L644" s="197">
        <f t="shared" si="20"/>
        <v>76.48559999999999</v>
      </c>
      <c r="R644" s="43"/>
      <c r="S644" s="212"/>
    </row>
    <row r="645" spans="1:19" ht="15.6">
      <c r="A645" s="35"/>
      <c r="B645" s="118" t="s">
        <v>3522</v>
      </c>
      <c r="C645" s="119" t="s">
        <v>3579</v>
      </c>
      <c r="D645" s="119" t="s">
        <v>3350</v>
      </c>
      <c r="E645" s="132"/>
      <c r="F645" s="134" t="s">
        <v>1611</v>
      </c>
      <c r="G645" s="127" t="str">
        <f t="shared" si="21"/>
        <v>4</v>
      </c>
      <c r="H645" s="134" t="str">
        <f>MID(F:F,9,2)</f>
        <v>4C</v>
      </c>
      <c r="I645" s="122">
        <f>VLOOKUP($H:$H,$M$5:$N$11,2,FALSE)</f>
        <v>70.82</v>
      </c>
      <c r="J645" s="122">
        <f>VLOOKUP($H:$H,$M$5:$P$11,4,FALSE)</f>
        <v>84.984</v>
      </c>
      <c r="K645" s="33"/>
      <c r="L645" s="197">
        <f aca="true" t="shared" si="22" ref="L645:L708">J645*0.9</f>
        <v>76.48559999999999</v>
      </c>
      <c r="R645" s="43"/>
      <c r="S645" s="212"/>
    </row>
    <row r="646" spans="1:19" ht="15.6">
      <c r="A646" s="35"/>
      <c r="B646" s="110" t="s">
        <v>3522</v>
      </c>
      <c r="C646" s="111" t="s">
        <v>3566</v>
      </c>
      <c r="D646" s="123" t="s">
        <v>4294</v>
      </c>
      <c r="E646" s="132"/>
      <c r="F646" s="133" t="s">
        <v>1616</v>
      </c>
      <c r="G646" s="128" t="str">
        <f t="shared" si="21"/>
        <v>4</v>
      </c>
      <c r="H646" s="133" t="str">
        <f>MID(F:F,9,2)</f>
        <v>4C</v>
      </c>
      <c r="I646" s="115">
        <f>VLOOKUP($H:$H,$M$5:$N$11,2,FALSE)</f>
        <v>70.82</v>
      </c>
      <c r="J646" s="115">
        <f>VLOOKUP($H:$H,$M$5:$P$11,4,FALSE)</f>
        <v>84.984</v>
      </c>
      <c r="K646" s="33"/>
      <c r="L646" s="197">
        <f t="shared" si="22"/>
        <v>76.48559999999999</v>
      </c>
      <c r="R646" s="43"/>
      <c r="S646" s="212"/>
    </row>
    <row r="647" spans="1:19" ht="15.6">
      <c r="A647" s="35"/>
      <c r="B647" s="110" t="s">
        <v>3522</v>
      </c>
      <c r="C647" s="111" t="s">
        <v>1018</v>
      </c>
      <c r="D647" s="123" t="s">
        <v>3347</v>
      </c>
      <c r="E647" s="132"/>
      <c r="F647" s="133" t="s">
        <v>1618</v>
      </c>
      <c r="G647" s="128" t="str">
        <f t="shared" si="21"/>
        <v>8</v>
      </c>
      <c r="H647" s="133" t="str">
        <f>MID(F:F,9,2)</f>
        <v>8C</v>
      </c>
      <c r="I647" s="115">
        <f>VLOOKUP($H:$H,$M$5:$N$11,2,FALSE)</f>
        <v>139.15</v>
      </c>
      <c r="J647" s="115">
        <f>VLOOKUP($H:$H,$M$5:$P$11,4,FALSE)</f>
        <v>166.98</v>
      </c>
      <c r="K647" s="33"/>
      <c r="L647" s="197">
        <f t="shared" si="22"/>
        <v>150.28199999999998</v>
      </c>
      <c r="R647" s="43"/>
      <c r="S647" s="212"/>
    </row>
    <row r="648" spans="1:19" ht="15.6">
      <c r="A648" s="35"/>
      <c r="B648" s="118" t="s">
        <v>3522</v>
      </c>
      <c r="C648" s="119" t="s">
        <v>1003</v>
      </c>
      <c r="D648" s="119" t="s">
        <v>1004</v>
      </c>
      <c r="E648" s="132"/>
      <c r="F648" s="134" t="s">
        <v>1301</v>
      </c>
      <c r="G648" s="127" t="str">
        <f t="shared" si="21"/>
        <v>4</v>
      </c>
      <c r="H648" s="134" t="str">
        <f>MID(F:F,9,2)</f>
        <v>4C</v>
      </c>
      <c r="I648" s="122">
        <f>VLOOKUP($H:$H,$M$5:$N$11,2,FALSE)</f>
        <v>70.82</v>
      </c>
      <c r="J648" s="122">
        <f>VLOOKUP($H:$H,$M$5:$P$11,4,FALSE)</f>
        <v>84.984</v>
      </c>
      <c r="K648" s="33"/>
      <c r="L648" s="197">
        <f t="shared" si="22"/>
        <v>76.48559999999999</v>
      </c>
      <c r="R648" s="43"/>
      <c r="S648" s="212"/>
    </row>
    <row r="649" spans="1:19" ht="15.6">
      <c r="A649" s="35"/>
      <c r="B649" s="118" t="s">
        <v>3522</v>
      </c>
      <c r="C649" s="119" t="s">
        <v>603</v>
      </c>
      <c r="D649" s="119" t="s">
        <v>3597</v>
      </c>
      <c r="E649" s="132"/>
      <c r="F649" s="134" t="s">
        <v>1296</v>
      </c>
      <c r="G649" s="127" t="str">
        <f t="shared" si="21"/>
        <v>4</v>
      </c>
      <c r="H649" s="134" t="str">
        <f>MID(F:F,9,2)</f>
        <v>4C</v>
      </c>
      <c r="I649" s="122">
        <f>VLOOKUP($H:$H,$M$5:$N$11,2,FALSE)</f>
        <v>70.82</v>
      </c>
      <c r="J649" s="122">
        <f>VLOOKUP($H:$H,$M$5:$P$11,4,FALSE)</f>
        <v>84.984</v>
      </c>
      <c r="K649" s="33"/>
      <c r="L649" s="197">
        <f t="shared" si="22"/>
        <v>76.48559999999999</v>
      </c>
      <c r="R649" s="43"/>
      <c r="S649" s="212"/>
    </row>
    <row r="650" spans="1:19" ht="15.6">
      <c r="A650" s="35"/>
      <c r="B650" s="110" t="s">
        <v>3463</v>
      </c>
      <c r="C650" s="111" t="s">
        <v>3471</v>
      </c>
      <c r="D650" s="123"/>
      <c r="E650" s="132"/>
      <c r="F650" s="133" t="s">
        <v>1183</v>
      </c>
      <c r="G650" s="128" t="str">
        <f t="shared" si="21"/>
        <v>4</v>
      </c>
      <c r="H650" s="133" t="str">
        <f>MID(F:F,9,2)</f>
        <v>4C</v>
      </c>
      <c r="I650" s="115">
        <f>VLOOKUP($H:$H,$M$5:$N$11,2,FALSE)</f>
        <v>70.82</v>
      </c>
      <c r="J650" s="115">
        <f>VLOOKUP($H:$H,$M$5:$P$11,4,FALSE)</f>
        <v>84.984</v>
      </c>
      <c r="K650" s="33"/>
      <c r="L650" s="197">
        <f t="shared" si="22"/>
        <v>76.48559999999999</v>
      </c>
      <c r="R650" s="43"/>
      <c r="S650" s="212"/>
    </row>
    <row r="651" spans="1:88" s="4" customFormat="1" ht="15.6">
      <c r="A651" s="35"/>
      <c r="B651" s="116" t="s">
        <v>3463</v>
      </c>
      <c r="C651" s="123" t="s">
        <v>3469</v>
      </c>
      <c r="D651" s="123"/>
      <c r="E651" s="132"/>
      <c r="F651" s="133" t="s">
        <v>1182</v>
      </c>
      <c r="G651" s="128" t="str">
        <f t="shared" si="21"/>
        <v>4</v>
      </c>
      <c r="H651" s="133" t="str">
        <f>MID(F:F,9,2)</f>
        <v>4C</v>
      </c>
      <c r="I651" s="124">
        <f>VLOOKUP($H:$H,$M$5:$N$11,2,FALSE)</f>
        <v>70.82</v>
      </c>
      <c r="J651" s="124">
        <f>VLOOKUP($H:$H,$M$5:$P$11,4,FALSE)</f>
        <v>84.984</v>
      </c>
      <c r="K651" s="33"/>
      <c r="L651" s="197">
        <f t="shared" si="22"/>
        <v>76.48559999999999</v>
      </c>
      <c r="M651" s="157"/>
      <c r="N651" s="157"/>
      <c r="O651" s="157"/>
      <c r="P651" s="188"/>
      <c r="Q651" s="158"/>
      <c r="R651" s="43"/>
      <c r="S651" s="212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  <c r="AK651" s="158"/>
      <c r="AL651" s="158"/>
      <c r="AM651" s="158"/>
      <c r="AN651" s="158"/>
      <c r="AO651" s="158"/>
      <c r="AP651" s="158"/>
      <c r="AQ651" s="158"/>
      <c r="AR651" s="158"/>
      <c r="AS651" s="158"/>
      <c r="AT651" s="158"/>
      <c r="AU651" s="158"/>
      <c r="AV651" s="158"/>
      <c r="AW651" s="158"/>
      <c r="AX651" s="158"/>
      <c r="AY651" s="158"/>
      <c r="AZ651" s="158"/>
      <c r="BA651" s="158"/>
      <c r="BB651" s="158"/>
      <c r="BC651" s="158"/>
      <c r="BD651" s="158"/>
      <c r="BE651" s="158"/>
      <c r="BF651" s="158"/>
      <c r="BG651" s="158"/>
      <c r="BH651" s="158"/>
      <c r="BI651" s="158"/>
      <c r="BJ651" s="158"/>
      <c r="BK651" s="158"/>
      <c r="BL651" s="158"/>
      <c r="BM651" s="158"/>
      <c r="BN651" s="158"/>
      <c r="BO651" s="158"/>
      <c r="BP651" s="158"/>
      <c r="BQ651" s="158"/>
      <c r="BR651" s="158"/>
      <c r="BS651" s="158"/>
      <c r="BT651" s="158"/>
      <c r="BU651" s="158"/>
      <c r="BV651" s="158"/>
      <c r="BW651" s="158"/>
      <c r="BX651" s="158"/>
      <c r="BY651" s="158"/>
      <c r="BZ651" s="158"/>
      <c r="CA651" s="158"/>
      <c r="CB651" s="158"/>
      <c r="CC651" s="158"/>
      <c r="CD651" s="158"/>
      <c r="CE651" s="158"/>
      <c r="CF651" s="158"/>
      <c r="CG651" s="158"/>
      <c r="CH651" s="158"/>
      <c r="CI651" s="158"/>
      <c r="CJ651" s="158"/>
    </row>
    <row r="652" spans="1:19" ht="15.6">
      <c r="A652" s="35"/>
      <c r="B652" s="110" t="s">
        <v>3463</v>
      </c>
      <c r="C652" s="111" t="s">
        <v>3649</v>
      </c>
      <c r="D652" s="123" t="s">
        <v>4228</v>
      </c>
      <c r="E652" s="132"/>
      <c r="F652" s="133" t="s">
        <v>1595</v>
      </c>
      <c r="G652" s="128" t="str">
        <f t="shared" si="21"/>
        <v>4</v>
      </c>
      <c r="H652" s="133" t="str">
        <f>MID(F:F,9,2)</f>
        <v>4C</v>
      </c>
      <c r="I652" s="115">
        <f>VLOOKUP($H:$H,$M$5:$N$11,2,FALSE)</f>
        <v>70.82</v>
      </c>
      <c r="J652" s="115">
        <f>VLOOKUP($H:$H,$M$5:$P$11,4,FALSE)</f>
        <v>84.984</v>
      </c>
      <c r="K652" s="33"/>
      <c r="L652" s="197">
        <f t="shared" si="22"/>
        <v>76.48559999999999</v>
      </c>
      <c r="R652" s="43"/>
      <c r="S652" s="212"/>
    </row>
    <row r="653" spans="1:19" ht="15.6">
      <c r="A653" s="35"/>
      <c r="B653" s="110" t="s">
        <v>3463</v>
      </c>
      <c r="C653" s="111" t="s">
        <v>3647</v>
      </c>
      <c r="D653" s="123"/>
      <c r="E653" s="132"/>
      <c r="F653" s="133" t="s">
        <v>1594</v>
      </c>
      <c r="G653" s="128" t="str">
        <f t="shared" si="21"/>
        <v>4</v>
      </c>
      <c r="H653" s="133" t="str">
        <f>MID(F:F,9,2)</f>
        <v>4C</v>
      </c>
      <c r="I653" s="115">
        <f>VLOOKUP($H:$H,$M$5:$N$11,2,FALSE)</f>
        <v>70.82</v>
      </c>
      <c r="J653" s="115">
        <f>VLOOKUP($H:$H,$M$5:$P$11,4,FALSE)</f>
        <v>84.984</v>
      </c>
      <c r="K653" s="33"/>
      <c r="L653" s="197">
        <f t="shared" si="22"/>
        <v>76.48559999999999</v>
      </c>
      <c r="R653" s="43"/>
      <c r="S653" s="212"/>
    </row>
    <row r="654" spans="1:19" ht="15.6">
      <c r="A654" s="35"/>
      <c r="B654" s="110" t="s">
        <v>3463</v>
      </c>
      <c r="C654" s="111" t="s">
        <v>3475</v>
      </c>
      <c r="D654" s="123"/>
      <c r="E654" s="132"/>
      <c r="F654" s="133" t="s">
        <v>1597</v>
      </c>
      <c r="G654" s="128" t="str">
        <f t="shared" si="21"/>
        <v>4</v>
      </c>
      <c r="H654" s="133" t="str">
        <f>MID(F:F,9,2)</f>
        <v>4C</v>
      </c>
      <c r="I654" s="115">
        <f>VLOOKUP($H:$H,$M$5:$N$11,2,FALSE)</f>
        <v>70.82</v>
      </c>
      <c r="J654" s="115">
        <f>VLOOKUP($H:$H,$M$5:$P$11,4,FALSE)</f>
        <v>84.984</v>
      </c>
      <c r="K654" s="33"/>
      <c r="L654" s="197">
        <f t="shared" si="22"/>
        <v>76.48559999999999</v>
      </c>
      <c r="R654" s="43"/>
      <c r="S654" s="212"/>
    </row>
    <row r="655" spans="1:19" ht="15.6">
      <c r="A655" s="35"/>
      <c r="B655" s="110" t="s">
        <v>3463</v>
      </c>
      <c r="C655" s="111" t="s">
        <v>3473</v>
      </c>
      <c r="D655" s="123"/>
      <c r="E655" s="132"/>
      <c r="F655" s="133" t="s">
        <v>1596</v>
      </c>
      <c r="G655" s="128" t="str">
        <f t="shared" si="21"/>
        <v>4</v>
      </c>
      <c r="H655" s="133" t="str">
        <f>MID(F:F,9,2)</f>
        <v>4C</v>
      </c>
      <c r="I655" s="115">
        <f>VLOOKUP($H:$H,$M$5:$N$11,2,FALSE)</f>
        <v>70.82</v>
      </c>
      <c r="J655" s="115">
        <f>VLOOKUP($H:$H,$M$5:$P$11,4,FALSE)</f>
        <v>84.984</v>
      </c>
      <c r="K655" s="33"/>
      <c r="L655" s="197">
        <f t="shared" si="22"/>
        <v>76.48559999999999</v>
      </c>
      <c r="R655" s="43"/>
      <c r="S655" s="212"/>
    </row>
    <row r="656" spans="1:19" ht="15.6">
      <c r="A656" s="35"/>
      <c r="B656" s="116" t="s">
        <v>3463</v>
      </c>
      <c r="C656" s="123" t="s">
        <v>3635</v>
      </c>
      <c r="D656" s="123" t="s">
        <v>4229</v>
      </c>
      <c r="E656" s="132"/>
      <c r="F656" s="133" t="s">
        <v>1600</v>
      </c>
      <c r="G656" s="128" t="str">
        <f t="shared" si="21"/>
        <v>4</v>
      </c>
      <c r="H656" s="133" t="str">
        <f>MID(F:F,9,2)</f>
        <v>4C</v>
      </c>
      <c r="I656" s="124">
        <f>VLOOKUP($H:$H,$M$5:$N$11,2,FALSE)</f>
        <v>70.82</v>
      </c>
      <c r="J656" s="124">
        <f>VLOOKUP($H:$H,$M$5:$P$11,4,FALSE)</f>
        <v>84.984</v>
      </c>
      <c r="K656" s="33"/>
      <c r="L656" s="197">
        <f t="shared" si="22"/>
        <v>76.48559999999999</v>
      </c>
      <c r="R656" s="43"/>
      <c r="S656" s="212"/>
    </row>
    <row r="657" spans="1:19" ht="15.6">
      <c r="A657" s="35"/>
      <c r="B657" s="110" t="s">
        <v>3463</v>
      </c>
      <c r="C657" s="111" t="s">
        <v>3623</v>
      </c>
      <c r="D657" s="123" t="s">
        <v>4230</v>
      </c>
      <c r="E657" s="132"/>
      <c r="F657" s="133" t="s">
        <v>1598</v>
      </c>
      <c r="G657" s="128" t="str">
        <f t="shared" si="21"/>
        <v>3</v>
      </c>
      <c r="H657" s="133" t="str">
        <f>MID(F:F,9,2)</f>
        <v>3C</v>
      </c>
      <c r="I657" s="115">
        <f>VLOOKUP($H:$H,$M$5:$N$11,2,FALSE)</f>
        <v>52.48</v>
      </c>
      <c r="J657" s="115">
        <f>VLOOKUP($H:$H,$M$5:$P$11,4,FALSE)</f>
        <v>62.981247999999994</v>
      </c>
      <c r="K657" s="33"/>
      <c r="L657" s="197">
        <f t="shared" si="22"/>
        <v>56.6831232</v>
      </c>
      <c r="R657" s="43"/>
      <c r="S657" s="212"/>
    </row>
    <row r="658" spans="1:19" ht="15.6">
      <c r="A658" s="35"/>
      <c r="B658" s="110" t="s">
        <v>3463</v>
      </c>
      <c r="C658" s="111" t="s">
        <v>3625</v>
      </c>
      <c r="D658" s="123" t="s">
        <v>4231</v>
      </c>
      <c r="E658" s="132"/>
      <c r="F658" s="133" t="s">
        <v>226</v>
      </c>
      <c r="G658" s="128" t="str">
        <f t="shared" si="21"/>
        <v>3</v>
      </c>
      <c r="H658" s="133" t="str">
        <f>MID(F:F,9,2)</f>
        <v>3C</v>
      </c>
      <c r="I658" s="115">
        <f>VLOOKUP($H:$H,$M$5:$N$11,2,FALSE)</f>
        <v>52.48</v>
      </c>
      <c r="J658" s="115">
        <f>VLOOKUP($H:$H,$M$5:$P$11,4,FALSE)</f>
        <v>62.981247999999994</v>
      </c>
      <c r="K658" s="33"/>
      <c r="L658" s="197">
        <f t="shared" si="22"/>
        <v>56.6831232</v>
      </c>
      <c r="R658" s="43"/>
      <c r="S658" s="212"/>
    </row>
    <row r="659" spans="1:19" ht="15.6">
      <c r="A659" s="35"/>
      <c r="B659" s="110" t="s">
        <v>3463</v>
      </c>
      <c r="C659" s="111" t="s">
        <v>3631</v>
      </c>
      <c r="D659" s="123" t="s">
        <v>1684</v>
      </c>
      <c r="E659" s="132"/>
      <c r="F659" s="133" t="s">
        <v>1599</v>
      </c>
      <c r="G659" s="128" t="str">
        <f t="shared" si="21"/>
        <v>3</v>
      </c>
      <c r="H659" s="133" t="str">
        <f>MID(F:F,9,2)</f>
        <v>3C</v>
      </c>
      <c r="I659" s="115">
        <f>VLOOKUP($H:$H,$M$5:$N$11,2,FALSE)</f>
        <v>52.48</v>
      </c>
      <c r="J659" s="115">
        <f>VLOOKUP($H:$H,$M$5:$P$11,4,FALSE)</f>
        <v>62.981247999999994</v>
      </c>
      <c r="K659" s="33"/>
      <c r="L659" s="197">
        <f t="shared" si="22"/>
        <v>56.6831232</v>
      </c>
      <c r="R659" s="43"/>
      <c r="S659" s="212"/>
    </row>
    <row r="660" spans="1:19" ht="15.6">
      <c r="A660" s="35"/>
      <c r="B660" s="110" t="s">
        <v>3463</v>
      </c>
      <c r="C660" s="111" t="s">
        <v>3467</v>
      </c>
      <c r="D660" s="123"/>
      <c r="E660" s="132"/>
      <c r="F660" s="133" t="s">
        <v>225</v>
      </c>
      <c r="G660" s="128" t="str">
        <f t="shared" si="21"/>
        <v>4</v>
      </c>
      <c r="H660" s="133" t="str">
        <f>MID(F:F,9,2)</f>
        <v>4C</v>
      </c>
      <c r="I660" s="115">
        <f>VLOOKUP($H:$H,$M$5:$N$11,2,FALSE)</f>
        <v>70.82</v>
      </c>
      <c r="J660" s="115">
        <f>VLOOKUP($H:$H,$M$5:$P$11,4,FALSE)</f>
        <v>84.984</v>
      </c>
      <c r="K660" s="33"/>
      <c r="L660" s="197">
        <f t="shared" si="22"/>
        <v>76.48559999999999</v>
      </c>
      <c r="R660" s="43"/>
      <c r="S660" s="212"/>
    </row>
    <row r="661" spans="1:19" ht="15.6">
      <c r="A661" s="35"/>
      <c r="B661" s="116" t="s">
        <v>3481</v>
      </c>
      <c r="C661" s="123" t="s">
        <v>3482</v>
      </c>
      <c r="D661" s="123" t="s">
        <v>4189</v>
      </c>
      <c r="E661" s="132"/>
      <c r="F661" s="133" t="s">
        <v>1295</v>
      </c>
      <c r="G661" s="128" t="str">
        <f t="shared" si="21"/>
        <v>4</v>
      </c>
      <c r="H661" s="133" t="str">
        <f>MID(F:F,9,2)</f>
        <v>4C</v>
      </c>
      <c r="I661" s="124">
        <f>VLOOKUP($H:$H,$M$5:$N$11,2,FALSE)</f>
        <v>70.82</v>
      </c>
      <c r="J661" s="124">
        <f>VLOOKUP($H:$H,$M$5:$P$11,4,FALSE)</f>
        <v>84.984</v>
      </c>
      <c r="K661" s="33"/>
      <c r="L661" s="197">
        <f t="shared" si="22"/>
        <v>76.48559999999999</v>
      </c>
      <c r="R661" s="43"/>
      <c r="S661" s="212"/>
    </row>
    <row r="662" spans="1:19" ht="15.6">
      <c r="A662" s="35"/>
      <c r="B662" s="110" t="s">
        <v>3481</v>
      </c>
      <c r="C662" s="111" t="s">
        <v>3592</v>
      </c>
      <c r="D662" s="123" t="s">
        <v>582</v>
      </c>
      <c r="E662" s="132"/>
      <c r="F662" s="133" t="s">
        <v>1605</v>
      </c>
      <c r="G662" s="128" t="str">
        <f t="shared" si="21"/>
        <v>4</v>
      </c>
      <c r="H662" s="133" t="str">
        <f>MID(F:F,9,2)</f>
        <v>4C</v>
      </c>
      <c r="I662" s="115">
        <f>VLOOKUP($H:$H,$M$5:$N$11,2,FALSE)</f>
        <v>70.82</v>
      </c>
      <c r="J662" s="115">
        <f>VLOOKUP($H:$H,$M$5:$P$11,4,FALSE)</f>
        <v>84.984</v>
      </c>
      <c r="K662" s="33"/>
      <c r="L662" s="197">
        <f t="shared" si="22"/>
        <v>76.48559999999999</v>
      </c>
      <c r="R662" s="43"/>
      <c r="S662" s="212"/>
    </row>
    <row r="663" spans="1:19" ht="15.6">
      <c r="A663" s="35"/>
      <c r="B663" s="110" t="s">
        <v>3481</v>
      </c>
      <c r="C663" s="111" t="s">
        <v>888</v>
      </c>
      <c r="D663" s="123" t="s">
        <v>22</v>
      </c>
      <c r="E663" s="132"/>
      <c r="F663" s="133" t="s">
        <v>1185</v>
      </c>
      <c r="G663" s="128" t="str">
        <f t="shared" si="21"/>
        <v>4</v>
      </c>
      <c r="H663" s="133" t="str">
        <f>MID(F:F,9,2)</f>
        <v>4C</v>
      </c>
      <c r="I663" s="115">
        <f>VLOOKUP($H:$H,$M$5:$N$11,2,FALSE)</f>
        <v>70.82</v>
      </c>
      <c r="J663" s="115">
        <f>VLOOKUP($H:$H,$M$5:$P$11,4,FALSE)</f>
        <v>84.984</v>
      </c>
      <c r="K663" s="33"/>
      <c r="L663" s="197">
        <f t="shared" si="22"/>
        <v>76.48559999999999</v>
      </c>
      <c r="R663" s="43"/>
      <c r="S663" s="212"/>
    </row>
    <row r="664" spans="1:19" ht="15.6">
      <c r="A664" s="35"/>
      <c r="B664" s="110" t="s">
        <v>3481</v>
      </c>
      <c r="C664" s="111" t="s">
        <v>886</v>
      </c>
      <c r="D664" s="123" t="s">
        <v>4284</v>
      </c>
      <c r="E664" s="132"/>
      <c r="F664" s="133" t="s">
        <v>1184</v>
      </c>
      <c r="G664" s="128" t="str">
        <f t="shared" si="21"/>
        <v>4</v>
      </c>
      <c r="H664" s="133" t="str">
        <f>MID(F:F,9,2)</f>
        <v>4C</v>
      </c>
      <c r="I664" s="115">
        <f>VLOOKUP($H:$H,$M$5:$N$11,2,FALSE)</f>
        <v>70.82</v>
      </c>
      <c r="J664" s="115">
        <f>VLOOKUP($H:$H,$M$5:$P$11,4,FALSE)</f>
        <v>84.984</v>
      </c>
      <c r="K664" s="33"/>
      <c r="L664" s="197">
        <f t="shared" si="22"/>
        <v>76.48559999999999</v>
      </c>
      <c r="R664" s="43"/>
      <c r="S664" s="212"/>
    </row>
    <row r="665" spans="1:19" ht="15.6">
      <c r="A665" s="35"/>
      <c r="B665" s="110" t="s">
        <v>3481</v>
      </c>
      <c r="C665" s="111" t="s">
        <v>884</v>
      </c>
      <c r="D665" s="123" t="s">
        <v>4285</v>
      </c>
      <c r="E665" s="132"/>
      <c r="F665" s="133" t="s">
        <v>1606</v>
      </c>
      <c r="G665" s="128" t="str">
        <f t="shared" si="21"/>
        <v>4</v>
      </c>
      <c r="H665" s="133" t="str">
        <f>MID(F:F,9,2)</f>
        <v>4C</v>
      </c>
      <c r="I665" s="115">
        <f>VLOOKUP($H:$H,$M$5:$N$11,2,FALSE)</f>
        <v>70.82</v>
      </c>
      <c r="J665" s="115">
        <f>VLOOKUP($H:$H,$M$5:$P$11,4,FALSE)</f>
        <v>84.984</v>
      </c>
      <c r="K665" s="33"/>
      <c r="L665" s="197">
        <f t="shared" si="22"/>
        <v>76.48559999999999</v>
      </c>
      <c r="R665" s="43"/>
      <c r="S665" s="212"/>
    </row>
    <row r="666" spans="1:19" ht="15.6">
      <c r="A666" s="35"/>
      <c r="B666" s="110" t="s">
        <v>3481</v>
      </c>
      <c r="C666" s="111" t="s">
        <v>3575</v>
      </c>
      <c r="D666" s="123"/>
      <c r="E666" s="132"/>
      <c r="F666" s="133" t="s">
        <v>1609</v>
      </c>
      <c r="G666" s="128" t="str">
        <f t="shared" si="21"/>
        <v>6</v>
      </c>
      <c r="H666" s="133" t="str">
        <f>MID(F:F,9,2)</f>
        <v>6C</v>
      </c>
      <c r="I666" s="115">
        <f>VLOOKUP($H:$H,$M$5:$N$11,2,FALSE)</f>
        <v>104.15</v>
      </c>
      <c r="J666" s="115">
        <f>VLOOKUP($H:$H,$M$5:$P$11,4,FALSE)</f>
        <v>124.98</v>
      </c>
      <c r="K666" s="33"/>
      <c r="L666" s="197">
        <f t="shared" si="22"/>
        <v>112.482</v>
      </c>
      <c r="R666" s="43"/>
      <c r="S666" s="212"/>
    </row>
    <row r="667" spans="1:19" ht="15.6">
      <c r="A667" s="35"/>
      <c r="B667" s="110" t="s">
        <v>3481</v>
      </c>
      <c r="C667" s="111" t="s">
        <v>846</v>
      </c>
      <c r="D667" s="123"/>
      <c r="E667" s="132"/>
      <c r="F667" s="133" t="s">
        <v>1607</v>
      </c>
      <c r="G667" s="128" t="str">
        <f t="shared" si="21"/>
        <v>5</v>
      </c>
      <c r="H667" s="133" t="str">
        <f>MID(F:F,9,2)</f>
        <v>5C</v>
      </c>
      <c r="I667" s="115">
        <f>VLOOKUP($H:$H,$M$5:$N$11,2,FALSE)</f>
        <v>88.32</v>
      </c>
      <c r="J667" s="115">
        <f>VLOOKUP($H:$H,$M$5:$P$11,4,FALSE)</f>
        <v>105.984</v>
      </c>
      <c r="K667" s="33"/>
      <c r="L667" s="197">
        <f t="shared" si="22"/>
        <v>95.3856</v>
      </c>
      <c r="R667" s="43"/>
      <c r="S667" s="212"/>
    </row>
    <row r="668" spans="1:19" ht="15.6">
      <c r="A668" s="35"/>
      <c r="B668" s="110" t="s">
        <v>3481</v>
      </c>
      <c r="C668" s="111" t="s">
        <v>3480</v>
      </c>
      <c r="D668" s="123" t="s">
        <v>2742</v>
      </c>
      <c r="E668" s="132"/>
      <c r="F668" s="133" t="s">
        <v>1603</v>
      </c>
      <c r="G668" s="128" t="str">
        <f t="shared" si="21"/>
        <v>4</v>
      </c>
      <c r="H668" s="133" t="str">
        <f>MID(F:F,9,2)</f>
        <v>4C</v>
      </c>
      <c r="I668" s="115">
        <f>VLOOKUP($H:$H,$M$5:$N$11,2,FALSE)</f>
        <v>70.82</v>
      </c>
      <c r="J668" s="115">
        <f>VLOOKUP($H:$H,$M$5:$P$11,4,FALSE)</f>
        <v>84.984</v>
      </c>
      <c r="K668" s="33"/>
      <c r="L668" s="197">
        <f t="shared" si="22"/>
        <v>76.48559999999999</v>
      </c>
      <c r="R668" s="43"/>
      <c r="S668" s="212"/>
    </row>
    <row r="669" spans="1:19" ht="15.6">
      <c r="A669" s="35"/>
      <c r="B669" s="110" t="s">
        <v>3481</v>
      </c>
      <c r="C669" s="111" t="s">
        <v>3639</v>
      </c>
      <c r="D669" s="123" t="s">
        <v>314</v>
      </c>
      <c r="E669" s="132"/>
      <c r="F669" s="133" t="s">
        <v>1601</v>
      </c>
      <c r="G669" s="128" t="str">
        <f t="shared" si="21"/>
        <v>3</v>
      </c>
      <c r="H669" s="133" t="str">
        <f>MID(F:F,9,2)</f>
        <v>3C</v>
      </c>
      <c r="I669" s="115">
        <f>VLOOKUP($H:$H,$M$5:$N$11,2,FALSE)</f>
        <v>52.48</v>
      </c>
      <c r="J669" s="115">
        <f>VLOOKUP($H:$H,$M$5:$P$11,4,FALSE)</f>
        <v>62.981247999999994</v>
      </c>
      <c r="K669" s="33"/>
      <c r="L669" s="197">
        <f t="shared" si="22"/>
        <v>56.6831232</v>
      </c>
      <c r="R669" s="43"/>
      <c r="S669" s="212"/>
    </row>
    <row r="670" spans="1:19" ht="15.6">
      <c r="A670" s="35"/>
      <c r="B670" s="110" t="s">
        <v>3481</v>
      </c>
      <c r="C670" s="111" t="s">
        <v>3641</v>
      </c>
      <c r="D670" s="123" t="s">
        <v>3642</v>
      </c>
      <c r="E670" s="132"/>
      <c r="F670" s="133" t="s">
        <v>1602</v>
      </c>
      <c r="G670" s="128" t="str">
        <f t="shared" si="21"/>
        <v>4</v>
      </c>
      <c r="H670" s="133" t="str">
        <f>MID(F:F,9,2)</f>
        <v>4C</v>
      </c>
      <c r="I670" s="115">
        <f>VLOOKUP($H:$H,$M$5:$N$11,2,FALSE)</f>
        <v>70.82</v>
      </c>
      <c r="J670" s="115">
        <f>VLOOKUP($H:$H,$M$5:$P$11,4,FALSE)</f>
        <v>84.984</v>
      </c>
      <c r="K670" s="33"/>
      <c r="L670" s="197">
        <f t="shared" si="22"/>
        <v>76.48559999999999</v>
      </c>
      <c r="R670" s="43"/>
      <c r="S670" s="212"/>
    </row>
    <row r="671" spans="1:19" ht="15.6">
      <c r="A671" s="35"/>
      <c r="B671" s="110" t="s">
        <v>3481</v>
      </c>
      <c r="C671" s="111" t="s">
        <v>848</v>
      </c>
      <c r="D671" s="123"/>
      <c r="E671" s="132"/>
      <c r="F671" s="133" t="s">
        <v>1608</v>
      </c>
      <c r="G671" s="128" t="str">
        <f t="shared" si="21"/>
        <v>8</v>
      </c>
      <c r="H671" s="133" t="str">
        <f>MID(F:F,9,2)</f>
        <v>8C</v>
      </c>
      <c r="I671" s="115">
        <f>VLOOKUP($H:$H,$M$5:$N$11,2,FALSE)</f>
        <v>139.15</v>
      </c>
      <c r="J671" s="115">
        <f>VLOOKUP($H:$H,$M$5:$P$11,4,FALSE)</f>
        <v>166.98</v>
      </c>
      <c r="K671" s="33"/>
      <c r="L671" s="197">
        <f t="shared" si="22"/>
        <v>150.28199999999998</v>
      </c>
      <c r="R671" s="43"/>
      <c r="S671" s="212"/>
    </row>
    <row r="672" spans="1:19" ht="15.6">
      <c r="A672" s="35"/>
      <c r="B672" s="116" t="s">
        <v>3481</v>
      </c>
      <c r="C672" s="123" t="s">
        <v>3590</v>
      </c>
      <c r="D672" s="123" t="s">
        <v>4291</v>
      </c>
      <c r="E672" s="132"/>
      <c r="F672" s="133" t="s">
        <v>1604</v>
      </c>
      <c r="G672" s="128" t="str">
        <f t="shared" si="21"/>
        <v>4</v>
      </c>
      <c r="H672" s="133" t="str">
        <f>MID(F:F,9,2)</f>
        <v>4C</v>
      </c>
      <c r="I672" s="124">
        <f>VLOOKUP($H:$H,$M$5:$N$11,2,FALSE)</f>
        <v>70.82</v>
      </c>
      <c r="J672" s="124">
        <f>VLOOKUP($H:$H,$M$5:$P$11,4,FALSE)</f>
        <v>84.984</v>
      </c>
      <c r="K672" s="33"/>
      <c r="L672" s="197">
        <f t="shared" si="22"/>
        <v>76.48559999999999</v>
      </c>
      <c r="R672" s="43"/>
      <c r="S672" s="212"/>
    </row>
    <row r="673" spans="1:19" ht="15.6">
      <c r="A673" s="35"/>
      <c r="B673" s="110" t="s">
        <v>3465</v>
      </c>
      <c r="C673" s="111" t="s">
        <v>1115</v>
      </c>
      <c r="D673" s="123"/>
      <c r="E673" s="132"/>
      <c r="F673" s="133" t="s">
        <v>1625</v>
      </c>
      <c r="G673" s="128" t="str">
        <f t="shared" si="21"/>
        <v>4</v>
      </c>
      <c r="H673" s="133" t="str">
        <f>MID(F:F,9,2)</f>
        <v>4C</v>
      </c>
      <c r="I673" s="115">
        <f>VLOOKUP($H:$H,$M$5:$N$11,2,FALSE)</f>
        <v>70.82</v>
      </c>
      <c r="J673" s="115">
        <f>VLOOKUP($H:$H,$M$5:$P$11,4,FALSE)</f>
        <v>84.984</v>
      </c>
      <c r="K673" s="33"/>
      <c r="L673" s="197">
        <f t="shared" si="22"/>
        <v>76.48559999999999</v>
      </c>
      <c r="R673" s="43"/>
      <c r="S673" s="212"/>
    </row>
    <row r="674" spans="1:19" ht="15.6">
      <c r="A674" s="35"/>
      <c r="B674" s="110" t="s">
        <v>3465</v>
      </c>
      <c r="C674" s="111" t="s">
        <v>971</v>
      </c>
      <c r="D674" s="123" t="s">
        <v>972</v>
      </c>
      <c r="E674" s="132"/>
      <c r="F674" s="133" t="s">
        <v>1624</v>
      </c>
      <c r="G674" s="128" t="str">
        <f t="shared" si="21"/>
        <v>4</v>
      </c>
      <c r="H674" s="133" t="str">
        <f>MID(F:F,9,2)</f>
        <v>4C</v>
      </c>
      <c r="I674" s="115">
        <f>VLOOKUP($H:$H,$M$5:$N$11,2,FALSE)</f>
        <v>70.82</v>
      </c>
      <c r="J674" s="115">
        <f>VLOOKUP($H:$H,$M$5:$P$11,4,FALSE)</f>
        <v>84.984</v>
      </c>
      <c r="K674" s="33"/>
      <c r="L674" s="197">
        <f t="shared" si="22"/>
        <v>76.48559999999999</v>
      </c>
      <c r="R674" s="43"/>
      <c r="S674" s="212"/>
    </row>
    <row r="675" spans="1:19" ht="15.6">
      <c r="A675" s="35"/>
      <c r="B675" s="110" t="s">
        <v>3465</v>
      </c>
      <c r="C675" s="111" t="s">
        <v>1123</v>
      </c>
      <c r="D675" s="123" t="s">
        <v>27</v>
      </c>
      <c r="E675" s="132"/>
      <c r="F675" s="133" t="s">
        <v>1628</v>
      </c>
      <c r="G675" s="128" t="str">
        <f t="shared" si="21"/>
        <v>4</v>
      </c>
      <c r="H675" s="133" t="str">
        <f>MID(F:F,9,2)</f>
        <v>4C</v>
      </c>
      <c r="I675" s="115">
        <f>VLOOKUP($H:$H,$M$5:$N$11,2,FALSE)</f>
        <v>70.82</v>
      </c>
      <c r="J675" s="115">
        <f>VLOOKUP($H:$H,$M$5:$P$11,4,FALSE)</f>
        <v>84.984</v>
      </c>
      <c r="K675" s="33"/>
      <c r="L675" s="197">
        <f t="shared" si="22"/>
        <v>76.48559999999999</v>
      </c>
      <c r="R675" s="43"/>
      <c r="S675" s="212"/>
    </row>
    <row r="676" spans="1:19" ht="15.6">
      <c r="A676" s="35"/>
      <c r="B676" s="110" t="s">
        <v>3465</v>
      </c>
      <c r="C676" s="111" t="s">
        <v>3078</v>
      </c>
      <c r="D676" s="123" t="s">
        <v>2833</v>
      </c>
      <c r="E676" s="132"/>
      <c r="F676" s="133" t="s">
        <v>1626</v>
      </c>
      <c r="G676" s="128" t="str">
        <f t="shared" si="21"/>
        <v>4</v>
      </c>
      <c r="H676" s="133" t="str">
        <f>MID(F:F,9,2)</f>
        <v>4C</v>
      </c>
      <c r="I676" s="115">
        <f>VLOOKUP($H:$H,$M$5:$N$11,2,FALSE)</f>
        <v>70.82</v>
      </c>
      <c r="J676" s="115">
        <f>VLOOKUP($H:$H,$M$5:$P$11,4,FALSE)</f>
        <v>84.984</v>
      </c>
      <c r="K676" s="33"/>
      <c r="L676" s="197">
        <f t="shared" si="22"/>
        <v>76.48559999999999</v>
      </c>
      <c r="R676" s="43"/>
      <c r="S676" s="212"/>
    </row>
    <row r="677" spans="1:19" ht="15.6">
      <c r="A677" s="35"/>
      <c r="B677" s="110" t="s">
        <v>3465</v>
      </c>
      <c r="C677" s="111" t="s">
        <v>3078</v>
      </c>
      <c r="D677" s="123" t="s">
        <v>3605</v>
      </c>
      <c r="E677" s="132"/>
      <c r="F677" s="133" t="s">
        <v>1627</v>
      </c>
      <c r="G677" s="128" t="str">
        <f t="shared" si="21"/>
        <v>4</v>
      </c>
      <c r="H677" s="133" t="str">
        <f>MID(F:F,9,2)</f>
        <v>4C</v>
      </c>
      <c r="I677" s="115">
        <f>VLOOKUP($H:$H,$M$5:$N$11,2,FALSE)</f>
        <v>70.82</v>
      </c>
      <c r="J677" s="115">
        <f>VLOOKUP($H:$H,$M$5:$P$11,4,FALSE)</f>
        <v>84.984</v>
      </c>
      <c r="K677" s="33"/>
      <c r="L677" s="197">
        <f t="shared" si="22"/>
        <v>76.48559999999999</v>
      </c>
      <c r="R677" s="43"/>
      <c r="S677" s="212"/>
    </row>
    <row r="678" spans="1:19" ht="15.6">
      <c r="A678" s="35"/>
      <c r="B678" s="110" t="s">
        <v>3465</v>
      </c>
      <c r="C678" s="111" t="s">
        <v>1765</v>
      </c>
      <c r="D678" s="123" t="s">
        <v>3017</v>
      </c>
      <c r="E678" s="132"/>
      <c r="F678" s="133" t="s">
        <v>1630</v>
      </c>
      <c r="G678" s="128" t="str">
        <f t="shared" si="21"/>
        <v>6</v>
      </c>
      <c r="H678" s="133" t="str">
        <f>MID(F:F,9,2)</f>
        <v>6C</v>
      </c>
      <c r="I678" s="115">
        <f>VLOOKUP($H:$H,$M$5:$N$11,2,FALSE)</f>
        <v>104.15</v>
      </c>
      <c r="J678" s="115">
        <f>VLOOKUP($H:$H,$M$5:$P$11,4,FALSE)</f>
        <v>124.98</v>
      </c>
      <c r="K678" s="33"/>
      <c r="L678" s="197">
        <f t="shared" si="22"/>
        <v>112.482</v>
      </c>
      <c r="R678" s="43"/>
      <c r="S678" s="212"/>
    </row>
    <row r="679" spans="1:19" s="7" customFormat="1" ht="15.6">
      <c r="A679" s="59"/>
      <c r="B679" s="118" t="s">
        <v>127</v>
      </c>
      <c r="C679" s="119" t="s">
        <v>4452</v>
      </c>
      <c r="D679" s="119" t="s">
        <v>4390</v>
      </c>
      <c r="E679" s="132"/>
      <c r="F679" s="134" t="s">
        <v>4453</v>
      </c>
      <c r="G679" s="127" t="str">
        <f t="shared" si="21"/>
        <v>6</v>
      </c>
      <c r="H679" s="134" t="str">
        <f>MID(F:F,9,2)</f>
        <v>6C</v>
      </c>
      <c r="I679" s="122">
        <f>VLOOKUP($H:$H,$M$5:$N$11,2,FALSE)</f>
        <v>104.15</v>
      </c>
      <c r="J679" s="122">
        <f>VLOOKUP($H:$H,$M$5:$P$11,4,FALSE)</f>
        <v>124.98</v>
      </c>
      <c r="K679" s="33"/>
      <c r="L679" s="197">
        <f t="shared" si="22"/>
        <v>112.482</v>
      </c>
      <c r="M679" s="2"/>
      <c r="N679" s="2"/>
      <c r="O679" s="2"/>
      <c r="P679" s="8"/>
      <c r="R679" s="43"/>
      <c r="S679" s="212"/>
    </row>
    <row r="680" spans="1:19" ht="15.6">
      <c r="A680" s="35"/>
      <c r="B680" s="110" t="s">
        <v>127</v>
      </c>
      <c r="C680" s="111" t="s">
        <v>4454</v>
      </c>
      <c r="D680" s="123" t="s">
        <v>4446</v>
      </c>
      <c r="E680" s="132"/>
      <c r="F680" s="133" t="s">
        <v>4455</v>
      </c>
      <c r="G680" s="128" t="str">
        <f t="shared" si="21"/>
        <v>4</v>
      </c>
      <c r="H680" s="133" t="str">
        <f>MID(F:F,9,2)</f>
        <v>4C</v>
      </c>
      <c r="I680" s="115">
        <v>91.62</v>
      </c>
      <c r="J680" s="115">
        <v>109.95</v>
      </c>
      <c r="K680" s="33"/>
      <c r="L680" s="197">
        <f t="shared" si="22"/>
        <v>98.955</v>
      </c>
      <c r="R680" s="43"/>
      <c r="S680" s="212"/>
    </row>
    <row r="681" spans="1:19" ht="15.6">
      <c r="A681" s="35"/>
      <c r="B681" s="110" t="s">
        <v>3465</v>
      </c>
      <c r="C681" s="111" t="s">
        <v>1131</v>
      </c>
      <c r="D681" s="123" t="s">
        <v>3017</v>
      </c>
      <c r="E681" s="132"/>
      <c r="F681" s="133" t="s">
        <v>1629</v>
      </c>
      <c r="G681" s="128" t="str">
        <f t="shared" si="21"/>
        <v>4</v>
      </c>
      <c r="H681" s="133" t="str">
        <f>MID(F:F,9,2)</f>
        <v>4C</v>
      </c>
      <c r="I681" s="115">
        <f>VLOOKUP($H:$H,$M$5:$N$11,2,FALSE)</f>
        <v>70.82</v>
      </c>
      <c r="J681" s="115">
        <f>VLOOKUP($H:$H,$M$5:$P$11,4,FALSE)</f>
        <v>84.984</v>
      </c>
      <c r="K681" s="33"/>
      <c r="L681" s="197">
        <f t="shared" si="22"/>
        <v>76.48559999999999</v>
      </c>
      <c r="R681" s="43"/>
      <c r="S681" s="212"/>
    </row>
    <row r="682" spans="1:19" ht="15.6">
      <c r="A682" s="35"/>
      <c r="B682" s="110" t="s">
        <v>3465</v>
      </c>
      <c r="C682" s="111" t="s">
        <v>3079</v>
      </c>
      <c r="D682" s="123" t="s">
        <v>1129</v>
      </c>
      <c r="E682" s="132"/>
      <c r="F682" s="133" t="s">
        <v>1229</v>
      </c>
      <c r="G682" s="128" t="str">
        <f t="shared" si="21"/>
        <v>4</v>
      </c>
      <c r="H682" s="133" t="str">
        <f>MID(F:F,9,2)</f>
        <v>4C</v>
      </c>
      <c r="I682" s="115">
        <f>VLOOKUP($H:$H,$M$5:$N$11,2,FALSE)</f>
        <v>70.82</v>
      </c>
      <c r="J682" s="115">
        <f>VLOOKUP($H:$H,$M$5:$P$11,4,FALSE)</f>
        <v>84.984</v>
      </c>
      <c r="K682" s="33"/>
      <c r="L682" s="197">
        <f t="shared" si="22"/>
        <v>76.48559999999999</v>
      </c>
      <c r="R682" s="43"/>
      <c r="S682" s="212"/>
    </row>
    <row r="683" spans="1:19" ht="15.6">
      <c r="A683" s="35"/>
      <c r="B683" s="110" t="s">
        <v>3465</v>
      </c>
      <c r="C683" s="111" t="s">
        <v>1127</v>
      </c>
      <c r="D683" s="123" t="s">
        <v>3383</v>
      </c>
      <c r="E683" s="132"/>
      <c r="F683" s="133" t="s">
        <v>1190</v>
      </c>
      <c r="G683" s="128" t="str">
        <f t="shared" si="21"/>
        <v>4</v>
      </c>
      <c r="H683" s="133" t="str">
        <f>MID(F:F,9,2)</f>
        <v>4C</v>
      </c>
      <c r="I683" s="115">
        <f>VLOOKUP($H:$H,$M$5:$N$11,2,FALSE)</f>
        <v>70.82</v>
      </c>
      <c r="J683" s="115">
        <f>VLOOKUP($H:$H,$M$5:$P$11,4,FALSE)</f>
        <v>84.984</v>
      </c>
      <c r="K683" s="33"/>
      <c r="L683" s="197">
        <f t="shared" si="22"/>
        <v>76.48559999999999</v>
      </c>
      <c r="R683" s="43"/>
      <c r="S683" s="212"/>
    </row>
    <row r="684" spans="1:19" ht="15.6">
      <c r="A684" s="35"/>
      <c r="B684" s="118" t="s">
        <v>3465</v>
      </c>
      <c r="C684" s="119" t="s">
        <v>4680</v>
      </c>
      <c r="D684" s="119"/>
      <c r="E684" s="132"/>
      <c r="F684" s="134" t="s">
        <v>1276</v>
      </c>
      <c r="G684" s="127" t="str">
        <f t="shared" si="21"/>
        <v>4</v>
      </c>
      <c r="H684" s="134" t="str">
        <f>MID(F:F,9,2)</f>
        <v>4C</v>
      </c>
      <c r="I684" s="122">
        <f>VLOOKUP($H:$H,$M$5:$N$11,2,FALSE)</f>
        <v>70.82</v>
      </c>
      <c r="J684" s="122">
        <f>VLOOKUP($H:$H,$M$5:$P$11,4,FALSE)</f>
        <v>84.984</v>
      </c>
      <c r="K684" s="33"/>
      <c r="L684" s="197">
        <f t="shared" si="22"/>
        <v>76.48559999999999</v>
      </c>
      <c r="R684" s="43"/>
      <c r="S684" s="212"/>
    </row>
    <row r="685" spans="1:19" ht="15.6">
      <c r="A685" s="35"/>
      <c r="B685" s="116" t="s">
        <v>3465</v>
      </c>
      <c r="C685" s="111" t="s">
        <v>420</v>
      </c>
      <c r="D685" s="123" t="s">
        <v>3017</v>
      </c>
      <c r="E685" s="132"/>
      <c r="F685" s="133" t="s">
        <v>1631</v>
      </c>
      <c r="G685" s="128" t="str">
        <f t="shared" si="21"/>
        <v>6</v>
      </c>
      <c r="H685" s="133" t="str">
        <f>MID(F:F,9,2)</f>
        <v>6C</v>
      </c>
      <c r="I685" s="115">
        <f>VLOOKUP($H:$H,$M$5:$N$11,2,FALSE)</f>
        <v>104.15</v>
      </c>
      <c r="J685" s="115">
        <f>VLOOKUP($H:$H,$M$5:$P$11,4,FALSE)</f>
        <v>124.98</v>
      </c>
      <c r="K685" s="33"/>
      <c r="L685" s="197">
        <f t="shared" si="22"/>
        <v>112.482</v>
      </c>
      <c r="R685" s="43"/>
      <c r="S685" s="212"/>
    </row>
    <row r="686" spans="1:19" ht="15.6">
      <c r="A686" s="35"/>
      <c r="B686" s="110" t="s">
        <v>3465</v>
      </c>
      <c r="C686" s="111" t="s">
        <v>1775</v>
      </c>
      <c r="D686" s="123" t="s">
        <v>3711</v>
      </c>
      <c r="E686" s="132"/>
      <c r="F686" s="133" t="s">
        <v>1191</v>
      </c>
      <c r="G686" s="128" t="str">
        <f aca="true" t="shared" si="23" ref="G686:G749">LEFT(H686,1)</f>
        <v>4</v>
      </c>
      <c r="H686" s="133" t="str">
        <f>MID(F:F,9,2)</f>
        <v>4C</v>
      </c>
      <c r="I686" s="115">
        <f>VLOOKUP($H:$H,$M$5:$N$11,2,FALSE)</f>
        <v>70.82</v>
      </c>
      <c r="J686" s="115">
        <f>VLOOKUP($H:$H,$M$5:$P$11,4,FALSE)</f>
        <v>84.984</v>
      </c>
      <c r="K686" s="33"/>
      <c r="L686" s="197">
        <f t="shared" si="22"/>
        <v>76.48559999999999</v>
      </c>
      <c r="N686" s="2" t="s">
        <v>4694</v>
      </c>
      <c r="R686" s="43"/>
      <c r="S686" s="212"/>
    </row>
    <row r="687" spans="1:19" ht="15.6">
      <c r="A687" s="35"/>
      <c r="B687" s="116" t="s">
        <v>3465</v>
      </c>
      <c r="C687" s="111" t="s">
        <v>2743</v>
      </c>
      <c r="D687" s="123"/>
      <c r="E687" s="132"/>
      <c r="F687" s="133" t="s">
        <v>1232</v>
      </c>
      <c r="G687" s="128" t="str">
        <f t="shared" si="23"/>
        <v>4</v>
      </c>
      <c r="H687" s="133" t="str">
        <f>MID(F:F,9,2)</f>
        <v>4C</v>
      </c>
      <c r="I687" s="115">
        <f>VLOOKUP($H:$H,$M$5:$N$11,2,FALSE)</f>
        <v>70.82</v>
      </c>
      <c r="J687" s="115">
        <f>VLOOKUP($H:$H,$M$5:$P$11,4,FALSE)</f>
        <v>84.984</v>
      </c>
      <c r="K687" s="33"/>
      <c r="L687" s="197">
        <f t="shared" si="22"/>
        <v>76.48559999999999</v>
      </c>
      <c r="R687" s="43"/>
      <c r="S687" s="212"/>
    </row>
    <row r="688" spans="1:19" ht="15.6">
      <c r="A688" s="35"/>
      <c r="B688" s="110" t="s">
        <v>3465</v>
      </c>
      <c r="C688" s="111" t="s">
        <v>2729</v>
      </c>
      <c r="D688" s="123" t="s">
        <v>689</v>
      </c>
      <c r="E688" s="132"/>
      <c r="F688" s="133" t="s">
        <v>1189</v>
      </c>
      <c r="G688" s="128" t="str">
        <f t="shared" si="23"/>
        <v>4</v>
      </c>
      <c r="H688" s="133" t="str">
        <f>MID(F:F,9,2)</f>
        <v>4C</v>
      </c>
      <c r="I688" s="115">
        <f>VLOOKUP($H:$H,$M$5:$N$11,2,FALSE)</f>
        <v>70.82</v>
      </c>
      <c r="J688" s="115">
        <f>VLOOKUP($H:$H,$M$5:$P$11,4,FALSE)</f>
        <v>84.984</v>
      </c>
      <c r="K688" s="33"/>
      <c r="L688" s="197">
        <f t="shared" si="22"/>
        <v>76.48559999999999</v>
      </c>
      <c r="R688" s="43"/>
      <c r="S688" s="212"/>
    </row>
    <row r="689" spans="1:19" ht="15.6">
      <c r="A689" s="35"/>
      <c r="B689" s="110" t="s">
        <v>3465</v>
      </c>
      <c r="C689" s="111" t="s">
        <v>3685</v>
      </c>
      <c r="D689" s="123" t="s">
        <v>3686</v>
      </c>
      <c r="E689" s="132"/>
      <c r="F689" s="133" t="s">
        <v>1622</v>
      </c>
      <c r="G689" s="128" t="str">
        <f t="shared" si="23"/>
        <v>4</v>
      </c>
      <c r="H689" s="133" t="str">
        <f>MID(F:F,9,2)</f>
        <v>4C</v>
      </c>
      <c r="I689" s="115">
        <f>VLOOKUP($H:$H,$M$5:$N$11,2,FALSE)</f>
        <v>70.82</v>
      </c>
      <c r="J689" s="115">
        <f>VLOOKUP($H:$H,$M$5:$P$11,4,FALSE)</f>
        <v>84.984</v>
      </c>
      <c r="K689" s="33"/>
      <c r="L689" s="197">
        <f t="shared" si="22"/>
        <v>76.48559999999999</v>
      </c>
      <c r="R689" s="43"/>
      <c r="S689" s="212"/>
    </row>
    <row r="690" spans="1:19" ht="15.6">
      <c r="A690" s="35"/>
      <c r="B690" s="110" t="s">
        <v>3465</v>
      </c>
      <c r="C690" s="111" t="s">
        <v>3685</v>
      </c>
      <c r="D690" s="123" t="s">
        <v>2727</v>
      </c>
      <c r="E690" s="132"/>
      <c r="F690" s="133" t="s">
        <v>1623</v>
      </c>
      <c r="G690" s="128" t="str">
        <f t="shared" si="23"/>
        <v>4</v>
      </c>
      <c r="H690" s="133" t="str">
        <f>MID(F:F,9,2)</f>
        <v>4C</v>
      </c>
      <c r="I690" s="115">
        <f>VLOOKUP($H:$H,$M$5:$N$11,2,FALSE)</f>
        <v>70.82</v>
      </c>
      <c r="J690" s="115">
        <f>VLOOKUP($H:$H,$M$5:$P$11,4,FALSE)</f>
        <v>84.984</v>
      </c>
      <c r="K690" s="33"/>
      <c r="L690" s="197">
        <f t="shared" si="22"/>
        <v>76.48559999999999</v>
      </c>
      <c r="R690" s="43"/>
      <c r="S690" s="212"/>
    </row>
    <row r="691" spans="1:19" ht="15.6">
      <c r="A691" s="35"/>
      <c r="B691" s="110" t="s">
        <v>3465</v>
      </c>
      <c r="C691" s="111" t="s">
        <v>4681</v>
      </c>
      <c r="D691" s="123"/>
      <c r="E691" s="132"/>
      <c r="F691" s="133" t="s">
        <v>1621</v>
      </c>
      <c r="G691" s="128" t="str">
        <f t="shared" si="23"/>
        <v>4</v>
      </c>
      <c r="H691" s="133" t="str">
        <f>MID(F:F,9,2)</f>
        <v>4C</v>
      </c>
      <c r="I691" s="115">
        <f>VLOOKUP($H:$H,$M$5:$N$11,2,FALSE)</f>
        <v>70.82</v>
      </c>
      <c r="J691" s="115">
        <f>VLOOKUP($H:$H,$M$5:$P$11,4,FALSE)</f>
        <v>84.984</v>
      </c>
      <c r="K691" s="33"/>
      <c r="L691" s="197">
        <f t="shared" si="22"/>
        <v>76.48559999999999</v>
      </c>
      <c r="R691" s="43"/>
      <c r="S691" s="212"/>
    </row>
    <row r="692" spans="1:19" ht="15.6">
      <c r="A692" s="35"/>
      <c r="B692" s="110" t="s">
        <v>3465</v>
      </c>
      <c r="C692" s="111" t="s">
        <v>1767</v>
      </c>
      <c r="D692" s="123" t="s">
        <v>1768</v>
      </c>
      <c r="E692" s="132"/>
      <c r="F692" s="133" t="s">
        <v>1230</v>
      </c>
      <c r="G692" s="128" t="str">
        <f t="shared" si="23"/>
        <v>4</v>
      </c>
      <c r="H692" s="133" t="str">
        <f>MID(F:F,9,2)</f>
        <v>4C</v>
      </c>
      <c r="I692" s="115">
        <f>VLOOKUP($H:$H,$M$5:$N$11,2,FALSE)</f>
        <v>70.82</v>
      </c>
      <c r="J692" s="115">
        <f>VLOOKUP($H:$H,$M$5:$P$11,4,FALSE)</f>
        <v>84.984</v>
      </c>
      <c r="K692" s="33"/>
      <c r="L692" s="197">
        <f t="shared" si="22"/>
        <v>76.48559999999999</v>
      </c>
      <c r="R692" s="43"/>
      <c r="S692" s="212"/>
    </row>
    <row r="693" spans="1:19" ht="15.6">
      <c r="A693" s="35"/>
      <c r="B693" s="110" t="s">
        <v>127</v>
      </c>
      <c r="C693" s="111" t="s">
        <v>4470</v>
      </c>
      <c r="D693" s="123" t="s">
        <v>4439</v>
      </c>
      <c r="E693" s="132"/>
      <c r="F693" s="133" t="s">
        <v>4471</v>
      </c>
      <c r="G693" s="128" t="str">
        <f t="shared" si="23"/>
        <v>4</v>
      </c>
      <c r="H693" s="133" t="str">
        <f>MID(F:F,9,2)</f>
        <v>4C</v>
      </c>
      <c r="I693" s="115">
        <f>VLOOKUP($H:$H,$M$5:$N$11,2,FALSE)</f>
        <v>70.82</v>
      </c>
      <c r="J693" s="115">
        <f>VLOOKUP($H:$H,$M$5:$P$11,4,FALSE)</f>
        <v>84.984</v>
      </c>
      <c r="K693" s="33"/>
      <c r="L693" s="197">
        <f t="shared" si="22"/>
        <v>76.48559999999999</v>
      </c>
      <c r="R693" s="43"/>
      <c r="S693" s="212"/>
    </row>
    <row r="694" spans="1:19" ht="15.6">
      <c r="A694" s="35"/>
      <c r="B694" s="110" t="s">
        <v>127</v>
      </c>
      <c r="C694" s="111" t="s">
        <v>4469</v>
      </c>
      <c r="D694" s="123" t="s">
        <v>4344</v>
      </c>
      <c r="E694" s="132"/>
      <c r="F694" s="133" t="s">
        <v>4441</v>
      </c>
      <c r="G694" s="128" t="str">
        <f t="shared" si="23"/>
        <v>4</v>
      </c>
      <c r="H694" s="133" t="str">
        <f>MID(F:F,9,2)</f>
        <v>4C</v>
      </c>
      <c r="I694" s="115">
        <f>VLOOKUP($H:$H,$M$5:$N$11,2,FALSE)</f>
        <v>70.82</v>
      </c>
      <c r="J694" s="115">
        <f>VLOOKUP($H:$H,$M$5:$P$11,4,FALSE)</f>
        <v>84.984</v>
      </c>
      <c r="K694" s="33"/>
      <c r="L694" s="197">
        <f t="shared" si="22"/>
        <v>76.48559999999999</v>
      </c>
      <c r="R694" s="43"/>
      <c r="S694" s="212"/>
    </row>
    <row r="695" spans="1:19" ht="15.6">
      <c r="A695" s="35"/>
      <c r="B695" s="116" t="s">
        <v>3465</v>
      </c>
      <c r="C695" s="111" t="s">
        <v>1767</v>
      </c>
      <c r="D695" s="123" t="s">
        <v>1068</v>
      </c>
      <c r="E695" s="132"/>
      <c r="F695" s="133" t="s">
        <v>1231</v>
      </c>
      <c r="G695" s="128" t="str">
        <f t="shared" si="23"/>
        <v>4</v>
      </c>
      <c r="H695" s="133" t="str">
        <f>MID(F:F,9,2)</f>
        <v>4C</v>
      </c>
      <c r="I695" s="115">
        <f>VLOOKUP($H:$H,$M$5:$N$11,2,FALSE)</f>
        <v>70.82</v>
      </c>
      <c r="J695" s="115">
        <f>VLOOKUP($H:$H,$M$5:$P$11,4,FALSE)</f>
        <v>84.984</v>
      </c>
      <c r="K695" s="33"/>
      <c r="L695" s="197">
        <f t="shared" si="22"/>
        <v>76.48559999999999</v>
      </c>
      <c r="R695" s="43"/>
      <c r="S695" s="212"/>
    </row>
    <row r="696" spans="1:19" ht="15.6">
      <c r="A696" s="35"/>
      <c r="B696" s="116" t="s">
        <v>3465</v>
      </c>
      <c r="C696" s="111" t="s">
        <v>3378</v>
      </c>
      <c r="D696" s="123"/>
      <c r="E696" s="132"/>
      <c r="F696" s="133" t="s">
        <v>1620</v>
      </c>
      <c r="G696" s="128" t="str">
        <f t="shared" si="23"/>
        <v>4</v>
      </c>
      <c r="H696" s="133" t="str">
        <f>MID(F:F,9,2)</f>
        <v>4C</v>
      </c>
      <c r="I696" s="115">
        <f>VLOOKUP($H:$H,$M$5:$N$11,2,FALSE)</f>
        <v>70.82</v>
      </c>
      <c r="J696" s="115">
        <f>VLOOKUP($H:$H,$M$5:$P$11,4,FALSE)</f>
        <v>84.984</v>
      </c>
      <c r="K696" s="33"/>
      <c r="L696" s="197">
        <f t="shared" si="22"/>
        <v>76.48559999999999</v>
      </c>
      <c r="R696" s="43"/>
      <c r="S696" s="212"/>
    </row>
    <row r="697" spans="1:19" ht="15.6">
      <c r="A697" s="35"/>
      <c r="B697" s="110" t="s">
        <v>3465</v>
      </c>
      <c r="C697" s="111" t="s">
        <v>1027</v>
      </c>
      <c r="D697" s="123" t="s">
        <v>1031</v>
      </c>
      <c r="E697" s="132"/>
      <c r="F697" s="133" t="s">
        <v>1228</v>
      </c>
      <c r="G697" s="128" t="str">
        <f t="shared" si="23"/>
        <v>4</v>
      </c>
      <c r="H697" s="133" t="str">
        <f>MID(F:F,9,2)</f>
        <v>4C</v>
      </c>
      <c r="I697" s="115">
        <f>VLOOKUP($H:$H,$M$5:$N$11,2,FALSE)</f>
        <v>70.82</v>
      </c>
      <c r="J697" s="115">
        <f>VLOOKUP($H:$H,$M$5:$P$11,4,FALSE)</f>
        <v>84.984</v>
      </c>
      <c r="K697" s="33"/>
      <c r="L697" s="197">
        <f t="shared" si="22"/>
        <v>76.48559999999999</v>
      </c>
      <c r="R697" s="43"/>
      <c r="S697" s="212"/>
    </row>
    <row r="698" spans="1:19" ht="15.6">
      <c r="A698" s="35"/>
      <c r="B698" s="110" t="s">
        <v>3465</v>
      </c>
      <c r="C698" s="111" t="s">
        <v>1027</v>
      </c>
      <c r="D698" s="123" t="s">
        <v>3432</v>
      </c>
      <c r="E698" s="132"/>
      <c r="F698" s="133" t="s">
        <v>1619</v>
      </c>
      <c r="G698" s="128" t="str">
        <f t="shared" si="23"/>
        <v>4</v>
      </c>
      <c r="H698" s="133" t="str">
        <f>MID(F:F,9,2)</f>
        <v>4C</v>
      </c>
      <c r="I698" s="115">
        <f>VLOOKUP($H:$H,$M$5:$N$11,2,FALSE)</f>
        <v>70.82</v>
      </c>
      <c r="J698" s="115">
        <f>VLOOKUP($H:$H,$M$5:$P$11,4,FALSE)</f>
        <v>84.984</v>
      </c>
      <c r="K698" s="33"/>
      <c r="L698" s="197">
        <f t="shared" si="22"/>
        <v>76.48559999999999</v>
      </c>
      <c r="R698" s="43"/>
      <c r="S698" s="212"/>
    </row>
    <row r="699" spans="1:88" s="4" customFormat="1" ht="15.6">
      <c r="A699" s="35"/>
      <c r="B699" s="118" t="s">
        <v>3465</v>
      </c>
      <c r="C699" s="119" t="s">
        <v>134</v>
      </c>
      <c r="D699" s="119" t="s">
        <v>135</v>
      </c>
      <c r="E699" s="132"/>
      <c r="F699" s="134" t="s">
        <v>1277</v>
      </c>
      <c r="G699" s="127" t="str">
        <f t="shared" si="23"/>
        <v>4</v>
      </c>
      <c r="H699" s="134" t="str">
        <f>MID(F:F,9,2)</f>
        <v>4C</v>
      </c>
      <c r="I699" s="122">
        <f>VLOOKUP($H:$H,$M$5:$N$11,2,FALSE)</f>
        <v>70.82</v>
      </c>
      <c r="J699" s="122">
        <f>VLOOKUP($H:$H,$M$5:$P$11,4,FALSE)</f>
        <v>84.984</v>
      </c>
      <c r="K699" s="33"/>
      <c r="L699" s="197">
        <f t="shared" si="22"/>
        <v>76.48559999999999</v>
      </c>
      <c r="M699" s="157"/>
      <c r="N699" s="157"/>
      <c r="O699" s="157"/>
      <c r="P699" s="188"/>
      <c r="Q699" s="158"/>
      <c r="R699" s="43"/>
      <c r="S699" s="212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  <c r="AK699" s="158"/>
      <c r="AL699" s="158"/>
      <c r="AM699" s="158"/>
      <c r="AN699" s="158"/>
      <c r="AO699" s="158"/>
      <c r="AP699" s="158"/>
      <c r="AQ699" s="158"/>
      <c r="AR699" s="158"/>
      <c r="AS699" s="158"/>
      <c r="AT699" s="158"/>
      <c r="AU699" s="158"/>
      <c r="AV699" s="158"/>
      <c r="AW699" s="158"/>
      <c r="AX699" s="158"/>
      <c r="AY699" s="158"/>
      <c r="AZ699" s="158"/>
      <c r="BA699" s="158"/>
      <c r="BB699" s="158"/>
      <c r="BC699" s="158"/>
      <c r="BD699" s="158"/>
      <c r="BE699" s="158"/>
      <c r="BF699" s="158"/>
      <c r="BG699" s="158"/>
      <c r="BH699" s="158"/>
      <c r="BI699" s="158"/>
      <c r="BJ699" s="158"/>
      <c r="BK699" s="158"/>
      <c r="BL699" s="158"/>
      <c r="BM699" s="158"/>
      <c r="BN699" s="158"/>
      <c r="BO699" s="158"/>
      <c r="BP699" s="158"/>
      <c r="BQ699" s="158"/>
      <c r="BR699" s="158"/>
      <c r="BS699" s="158"/>
      <c r="BT699" s="158"/>
      <c r="BU699" s="158"/>
      <c r="BV699" s="158"/>
      <c r="BW699" s="158"/>
      <c r="BX699" s="158"/>
      <c r="BY699" s="158"/>
      <c r="BZ699" s="158"/>
      <c r="CA699" s="158"/>
      <c r="CB699" s="158"/>
      <c r="CC699" s="158"/>
      <c r="CD699" s="158"/>
      <c r="CE699" s="158"/>
      <c r="CF699" s="158"/>
      <c r="CG699" s="158"/>
      <c r="CH699" s="158"/>
      <c r="CI699" s="158"/>
      <c r="CJ699" s="158"/>
    </row>
    <row r="700" spans="1:19" ht="15.6">
      <c r="A700" s="35"/>
      <c r="B700" s="110" t="s">
        <v>3465</v>
      </c>
      <c r="C700" s="111" t="s">
        <v>428</v>
      </c>
      <c r="D700" s="123" t="s">
        <v>128</v>
      </c>
      <c r="E700" s="132"/>
      <c r="F700" s="133" t="s">
        <v>1233</v>
      </c>
      <c r="G700" s="128" t="str">
        <f t="shared" si="23"/>
        <v>4</v>
      </c>
      <c r="H700" s="133" t="str">
        <f>MID(F:F,9,2)</f>
        <v>4C</v>
      </c>
      <c r="I700" s="115">
        <f>VLOOKUP($H:$H,$M$5:$N$11,2,FALSE)</f>
        <v>70.82</v>
      </c>
      <c r="J700" s="115">
        <f>VLOOKUP($H:$H,$M$5:$P$11,4,FALSE)</f>
        <v>84.984</v>
      </c>
      <c r="K700" s="33"/>
      <c r="L700" s="197">
        <f t="shared" si="22"/>
        <v>76.48559999999999</v>
      </c>
      <c r="R700" s="43"/>
      <c r="S700" s="212"/>
    </row>
    <row r="701" spans="1:19" ht="15.6">
      <c r="A701" s="35"/>
      <c r="B701" s="118" t="s">
        <v>3465</v>
      </c>
      <c r="C701" s="119" t="s">
        <v>429</v>
      </c>
      <c r="D701" s="119" t="s">
        <v>430</v>
      </c>
      <c r="E701" s="132"/>
      <c r="F701" s="134" t="s">
        <v>1302</v>
      </c>
      <c r="G701" s="127" t="str">
        <f t="shared" si="23"/>
        <v>4</v>
      </c>
      <c r="H701" s="134" t="str">
        <f>MID(F:F,9,2)</f>
        <v>4C</v>
      </c>
      <c r="I701" s="122">
        <f>VLOOKUP($H:$H,$M$5:$N$11,2,FALSE)</f>
        <v>70.82</v>
      </c>
      <c r="J701" s="122">
        <f>VLOOKUP($H:$H,$M$5:$P$11,4,FALSE)</f>
        <v>84.984</v>
      </c>
      <c r="K701" s="33"/>
      <c r="L701" s="197">
        <f t="shared" si="22"/>
        <v>76.48559999999999</v>
      </c>
      <c r="R701" s="43"/>
      <c r="S701" s="212"/>
    </row>
    <row r="702" spans="1:19" ht="15.6">
      <c r="A702" s="35"/>
      <c r="B702" s="118" t="s">
        <v>127</v>
      </c>
      <c r="C702" s="119" t="s">
        <v>4456</v>
      </c>
      <c r="D702" s="119" t="s">
        <v>4457</v>
      </c>
      <c r="E702" s="132"/>
      <c r="F702" s="134" t="s">
        <v>4458</v>
      </c>
      <c r="G702" s="127" t="str">
        <f t="shared" si="23"/>
        <v>4</v>
      </c>
      <c r="H702" s="134" t="str">
        <f>MID(F:F,9,2)</f>
        <v>4C</v>
      </c>
      <c r="I702" s="122">
        <f>VLOOKUP($H:$H,$M$5:$N$11,2,FALSE)</f>
        <v>70.82</v>
      </c>
      <c r="J702" s="122">
        <f>VLOOKUP($H:$H,$M$5:$P$11,4,FALSE)</f>
        <v>84.984</v>
      </c>
      <c r="K702" s="33"/>
      <c r="L702" s="197">
        <f t="shared" si="22"/>
        <v>76.48559999999999</v>
      </c>
      <c r="R702" s="43"/>
      <c r="S702" s="212"/>
    </row>
    <row r="703" spans="1:19" ht="15.6">
      <c r="A703" s="35"/>
      <c r="B703" s="110" t="s">
        <v>3465</v>
      </c>
      <c r="C703" s="111" t="s">
        <v>1025</v>
      </c>
      <c r="D703" s="123" t="s">
        <v>4238</v>
      </c>
      <c r="E703" s="132"/>
      <c r="F703" s="133" t="s">
        <v>1188</v>
      </c>
      <c r="G703" s="128" t="str">
        <f t="shared" si="23"/>
        <v>3</v>
      </c>
      <c r="H703" s="133" t="str">
        <f>MID(F:F,9,2)</f>
        <v>3C</v>
      </c>
      <c r="I703" s="115">
        <f>VLOOKUP($H:$H,$M$5:$N$11,2,FALSE)</f>
        <v>52.48</v>
      </c>
      <c r="J703" s="115">
        <f>VLOOKUP($H:$H,$M$5:$P$11,4,FALSE)</f>
        <v>62.981247999999994</v>
      </c>
      <c r="K703" s="33"/>
      <c r="L703" s="197">
        <f t="shared" si="22"/>
        <v>56.6831232</v>
      </c>
      <c r="R703" s="43"/>
      <c r="S703" s="212"/>
    </row>
    <row r="704" spans="1:19" ht="15.6">
      <c r="A704" s="35"/>
      <c r="B704" s="110" t="s">
        <v>3465</v>
      </c>
      <c r="C704" s="111" t="s">
        <v>130</v>
      </c>
      <c r="D704" s="123" t="s">
        <v>117</v>
      </c>
      <c r="E704" s="132"/>
      <c r="F704" s="133" t="s">
        <v>1192</v>
      </c>
      <c r="G704" s="128" t="str">
        <f t="shared" si="23"/>
        <v>4</v>
      </c>
      <c r="H704" s="133" t="str">
        <f>MID(F:F,9,2)</f>
        <v>4C</v>
      </c>
      <c r="I704" s="115">
        <f>VLOOKUP($H:$H,$M$5:$N$11,2,FALSE)</f>
        <v>70.82</v>
      </c>
      <c r="J704" s="115">
        <f>VLOOKUP($H:$H,$M$5:$P$11,4,FALSE)</f>
        <v>84.984</v>
      </c>
      <c r="K704" s="33"/>
      <c r="L704" s="197">
        <f t="shared" si="22"/>
        <v>76.48559999999999</v>
      </c>
      <c r="R704" s="43"/>
      <c r="S704" s="212"/>
    </row>
    <row r="705" spans="1:19" ht="15.6">
      <c r="A705" s="35"/>
      <c r="B705" s="116" t="s">
        <v>3710</v>
      </c>
      <c r="C705" s="111" t="s">
        <v>3675</v>
      </c>
      <c r="D705" s="123" t="s">
        <v>550</v>
      </c>
      <c r="E705" s="132"/>
      <c r="F705" s="133" t="s">
        <v>1632</v>
      </c>
      <c r="G705" s="128" t="str">
        <f t="shared" si="23"/>
        <v>4</v>
      </c>
      <c r="H705" s="133" t="str">
        <f>MID(F:F,9,2)</f>
        <v>4C</v>
      </c>
      <c r="I705" s="115">
        <f>VLOOKUP($H:$H,$M$5:$N$11,2,FALSE)</f>
        <v>70.82</v>
      </c>
      <c r="J705" s="115">
        <f>VLOOKUP($H:$H,$M$5:$P$11,4,FALSE)</f>
        <v>84.984</v>
      </c>
      <c r="K705" s="33"/>
      <c r="L705" s="197">
        <f t="shared" si="22"/>
        <v>76.48559999999999</v>
      </c>
      <c r="R705" s="43"/>
      <c r="S705" s="212"/>
    </row>
    <row r="706" spans="1:19" ht="15.6">
      <c r="A706" s="35"/>
      <c r="B706" s="116" t="s">
        <v>127</v>
      </c>
      <c r="C706" s="111" t="s">
        <v>4459</v>
      </c>
      <c r="D706" s="123" t="s">
        <v>4460</v>
      </c>
      <c r="E706" s="132"/>
      <c r="F706" s="133" t="s">
        <v>4461</v>
      </c>
      <c r="G706" s="128" t="str">
        <f t="shared" si="23"/>
        <v>6</v>
      </c>
      <c r="H706" s="133" t="str">
        <f>MID(F:F,9,2)</f>
        <v>6C</v>
      </c>
      <c r="I706" s="115">
        <f>VLOOKUP($H:$H,$M$5:$N$11,2,FALSE)</f>
        <v>104.15</v>
      </c>
      <c r="J706" s="115">
        <f>VLOOKUP($H:$H,$M$5:$P$11,4,FALSE)</f>
        <v>124.98</v>
      </c>
      <c r="K706" s="33"/>
      <c r="L706" s="197">
        <f t="shared" si="22"/>
        <v>112.482</v>
      </c>
      <c r="R706" s="43"/>
      <c r="S706" s="212"/>
    </row>
    <row r="707" spans="1:19" ht="15.6">
      <c r="A707" s="35"/>
      <c r="B707" s="116" t="s">
        <v>23</v>
      </c>
      <c r="C707" s="111" t="s">
        <v>4614</v>
      </c>
      <c r="D707" s="123" t="s">
        <v>4615</v>
      </c>
      <c r="E707" s="136"/>
      <c r="F707" s="116" t="s">
        <v>1643</v>
      </c>
      <c r="G707" s="128" t="str">
        <f t="shared" si="23"/>
        <v>4</v>
      </c>
      <c r="H707" s="133" t="s">
        <v>4320</v>
      </c>
      <c r="I707" s="115">
        <f>VLOOKUP($H:$H,$M$5:$N$11,2,FALSE)</f>
        <v>70.82</v>
      </c>
      <c r="J707" s="115">
        <f>VLOOKUP($H:$H,$M$5:$P$11,4,FALSE)</f>
        <v>84.984</v>
      </c>
      <c r="K707" s="33"/>
      <c r="L707" s="197">
        <f t="shared" si="22"/>
        <v>76.48559999999999</v>
      </c>
      <c r="R707" s="43"/>
      <c r="S707" s="212"/>
    </row>
    <row r="708" spans="1:19" ht="15.6">
      <c r="A708" s="35"/>
      <c r="B708" s="116" t="s">
        <v>23</v>
      </c>
      <c r="C708" s="111" t="s">
        <v>4614</v>
      </c>
      <c r="D708" s="123" t="s">
        <v>4616</v>
      </c>
      <c r="E708" s="136"/>
      <c r="F708" s="116" t="s">
        <v>1278</v>
      </c>
      <c r="G708" s="128" t="str">
        <f t="shared" si="23"/>
        <v>4</v>
      </c>
      <c r="H708" s="133" t="s">
        <v>4320</v>
      </c>
      <c r="I708" s="115">
        <f>VLOOKUP($H:$H,$M$5:$N$11,2,FALSE)</f>
        <v>70.82</v>
      </c>
      <c r="J708" s="115">
        <f>VLOOKUP($H:$H,$M$5:$P$11,4,FALSE)</f>
        <v>84.984</v>
      </c>
      <c r="K708" s="33"/>
      <c r="L708" s="197">
        <f t="shared" si="22"/>
        <v>76.48559999999999</v>
      </c>
      <c r="R708" s="43"/>
      <c r="S708" s="212"/>
    </row>
    <row r="709" spans="1:19" ht="15.6">
      <c r="A709" s="35"/>
      <c r="B709" s="116" t="s">
        <v>23</v>
      </c>
      <c r="C709" s="111" t="s">
        <v>4614</v>
      </c>
      <c r="D709" s="123" t="s">
        <v>4617</v>
      </c>
      <c r="E709" s="136"/>
      <c r="F709" s="116" t="s">
        <v>1645</v>
      </c>
      <c r="G709" s="128" t="str">
        <f t="shared" si="23"/>
        <v>4</v>
      </c>
      <c r="H709" s="133" t="s">
        <v>4320</v>
      </c>
      <c r="I709" s="115">
        <f>VLOOKUP($H:$H,$M$5:$N$11,2,FALSE)</f>
        <v>70.82</v>
      </c>
      <c r="J709" s="115">
        <f>VLOOKUP($H:$H,$M$5:$P$11,4,FALSE)</f>
        <v>84.984</v>
      </c>
      <c r="K709" s="33"/>
      <c r="L709" s="197">
        <f aca="true" t="shared" si="24" ref="L709:L772">J709*0.9</f>
        <v>76.48559999999999</v>
      </c>
      <c r="R709" s="43"/>
      <c r="S709" s="212"/>
    </row>
    <row r="710" spans="1:19" ht="15.6">
      <c r="A710" s="35"/>
      <c r="B710" s="116" t="s">
        <v>23</v>
      </c>
      <c r="C710" s="111" t="s">
        <v>4618</v>
      </c>
      <c r="D710" s="123" t="s">
        <v>4619</v>
      </c>
      <c r="E710" s="136"/>
      <c r="F710" s="116" t="s">
        <v>1260</v>
      </c>
      <c r="G710" s="128" t="str">
        <f t="shared" si="23"/>
        <v>4</v>
      </c>
      <c r="H710" s="133" t="s">
        <v>4320</v>
      </c>
      <c r="I710" s="115">
        <f>VLOOKUP($H:$H,$M$5:$N$11,2,FALSE)</f>
        <v>70.82</v>
      </c>
      <c r="J710" s="115">
        <f>VLOOKUP($H:$H,$M$5:$P$11,4,FALSE)</f>
        <v>84.984</v>
      </c>
      <c r="K710" s="33"/>
      <c r="L710" s="197">
        <f t="shared" si="24"/>
        <v>76.48559999999999</v>
      </c>
      <c r="R710" s="43"/>
      <c r="S710" s="212"/>
    </row>
    <row r="711" spans="1:19" ht="15.6">
      <c r="A711" s="35"/>
      <c r="B711" s="116" t="s">
        <v>23</v>
      </c>
      <c r="C711" s="111" t="s">
        <v>4620</v>
      </c>
      <c r="D711" s="123" t="s">
        <v>4621</v>
      </c>
      <c r="E711" s="136"/>
      <c r="F711" s="116" t="s">
        <v>1260</v>
      </c>
      <c r="G711" s="128" t="str">
        <f t="shared" si="23"/>
        <v>4</v>
      </c>
      <c r="H711" s="133" t="s">
        <v>4320</v>
      </c>
      <c r="I711" s="115">
        <f>VLOOKUP($H:$H,$M$5:$N$11,2,FALSE)</f>
        <v>70.82</v>
      </c>
      <c r="J711" s="115">
        <f>VLOOKUP($H:$H,$M$5:$P$11,4,FALSE)</f>
        <v>84.984</v>
      </c>
      <c r="K711" s="33"/>
      <c r="L711" s="197">
        <f t="shared" si="24"/>
        <v>76.48559999999999</v>
      </c>
      <c r="R711" s="43"/>
      <c r="S711" s="212"/>
    </row>
    <row r="712" spans="1:19" ht="15.6">
      <c r="A712" s="35"/>
      <c r="B712" s="116" t="s">
        <v>23</v>
      </c>
      <c r="C712" s="111" t="s">
        <v>4620</v>
      </c>
      <c r="D712" s="123" t="s">
        <v>4622</v>
      </c>
      <c r="E712" s="136"/>
      <c r="F712" s="116" t="s">
        <v>1646</v>
      </c>
      <c r="G712" s="128" t="str">
        <f t="shared" si="23"/>
        <v>4</v>
      </c>
      <c r="H712" s="133" t="s">
        <v>4320</v>
      </c>
      <c r="I712" s="115">
        <f>VLOOKUP($H:$H,$M$5:$N$11,2,FALSE)</f>
        <v>70.82</v>
      </c>
      <c r="J712" s="115">
        <f>VLOOKUP($H:$H,$M$5:$P$11,4,FALSE)</f>
        <v>84.984</v>
      </c>
      <c r="K712" s="33"/>
      <c r="L712" s="197">
        <f t="shared" si="24"/>
        <v>76.48559999999999</v>
      </c>
      <c r="R712" s="43"/>
      <c r="S712" s="212"/>
    </row>
    <row r="713" spans="1:19" ht="15.6">
      <c r="A713" s="35"/>
      <c r="B713" s="116" t="s">
        <v>23</v>
      </c>
      <c r="C713" s="111" t="s">
        <v>4623</v>
      </c>
      <c r="D713" s="123" t="s">
        <v>4624</v>
      </c>
      <c r="E713" s="136"/>
      <c r="F713" s="116" t="s">
        <v>1645</v>
      </c>
      <c r="G713" s="128" t="str">
        <f t="shared" si="23"/>
        <v>4</v>
      </c>
      <c r="H713" s="133" t="s">
        <v>4320</v>
      </c>
      <c r="I713" s="115">
        <f>VLOOKUP($H:$H,$M$5:$N$11,2,FALSE)</f>
        <v>70.82</v>
      </c>
      <c r="J713" s="115">
        <f>VLOOKUP($H:$H,$M$5:$P$11,4,FALSE)</f>
        <v>84.984</v>
      </c>
      <c r="K713" s="33"/>
      <c r="L713" s="197">
        <f t="shared" si="24"/>
        <v>76.48559999999999</v>
      </c>
      <c r="R713" s="43"/>
      <c r="S713" s="212"/>
    </row>
    <row r="714" spans="1:19" ht="15.6">
      <c r="A714" s="35"/>
      <c r="B714" s="116" t="s">
        <v>23</v>
      </c>
      <c r="C714" s="111" t="s">
        <v>4623</v>
      </c>
      <c r="D714" s="123" t="s">
        <v>4625</v>
      </c>
      <c r="E714" s="136"/>
      <c r="F714" s="116" t="s">
        <v>1644</v>
      </c>
      <c r="G714" s="128" t="str">
        <f t="shared" si="23"/>
        <v>4</v>
      </c>
      <c r="H714" s="133" t="s">
        <v>4320</v>
      </c>
      <c r="I714" s="115">
        <f>VLOOKUP($H:$H,$M$5:$N$11,2,FALSE)</f>
        <v>70.82</v>
      </c>
      <c r="J714" s="115">
        <f>VLOOKUP($H:$H,$M$5:$P$11,4,FALSE)</f>
        <v>84.984</v>
      </c>
      <c r="K714" s="33"/>
      <c r="L714" s="197">
        <f t="shared" si="24"/>
        <v>76.48559999999999</v>
      </c>
      <c r="R714" s="43"/>
      <c r="S714" s="212"/>
    </row>
    <row r="715" spans="1:19" ht="15.6">
      <c r="A715" s="35"/>
      <c r="B715" s="116" t="s">
        <v>23</v>
      </c>
      <c r="C715" s="111" t="s">
        <v>4623</v>
      </c>
      <c r="D715" s="123" t="s">
        <v>4626</v>
      </c>
      <c r="E715" s="136"/>
      <c r="F715" s="116" t="s">
        <v>4649</v>
      </c>
      <c r="G715" s="128" t="str">
        <f t="shared" si="23"/>
        <v>4</v>
      </c>
      <c r="H715" s="133" t="s">
        <v>4320</v>
      </c>
      <c r="I715" s="115">
        <f>VLOOKUP($H:$H,$M$5:$N$11,2,FALSE)</f>
        <v>70.82</v>
      </c>
      <c r="J715" s="115">
        <f>VLOOKUP($H:$H,$M$5:$P$11,4,FALSE)</f>
        <v>84.984</v>
      </c>
      <c r="K715" s="33"/>
      <c r="L715" s="197">
        <f t="shared" si="24"/>
        <v>76.48559999999999</v>
      </c>
      <c r="R715" s="43"/>
      <c r="S715" s="212"/>
    </row>
    <row r="716" spans="1:19" ht="15.6">
      <c r="A716" s="35"/>
      <c r="B716" s="116" t="s">
        <v>23</v>
      </c>
      <c r="C716" s="111" t="s">
        <v>4623</v>
      </c>
      <c r="D716" s="123" t="s">
        <v>4628</v>
      </c>
      <c r="E716" s="136"/>
      <c r="F716" s="116" t="s">
        <v>4650</v>
      </c>
      <c r="G716" s="128" t="str">
        <f t="shared" si="23"/>
        <v>4</v>
      </c>
      <c r="H716" s="133" t="s">
        <v>4320</v>
      </c>
      <c r="I716" s="115">
        <f>VLOOKUP($H:$H,$M$5:$N$11,2,FALSE)</f>
        <v>70.82</v>
      </c>
      <c r="J716" s="115">
        <f>VLOOKUP($H:$H,$M$5:$P$11,4,FALSE)</f>
        <v>84.984</v>
      </c>
      <c r="K716" s="33"/>
      <c r="L716" s="197">
        <f t="shared" si="24"/>
        <v>76.48559999999999</v>
      </c>
      <c r="R716" s="43"/>
      <c r="S716" s="212"/>
    </row>
    <row r="717" spans="1:19" ht="15.6">
      <c r="A717" s="35"/>
      <c r="B717" s="116" t="s">
        <v>23</v>
      </c>
      <c r="C717" s="111" t="s">
        <v>4623</v>
      </c>
      <c r="D717" s="123" t="s">
        <v>4630</v>
      </c>
      <c r="E717" s="136"/>
      <c r="F717" s="116" t="s">
        <v>4651</v>
      </c>
      <c r="G717" s="128" t="str">
        <f t="shared" si="23"/>
        <v>4</v>
      </c>
      <c r="H717" s="133" t="s">
        <v>4320</v>
      </c>
      <c r="I717" s="115">
        <f>VLOOKUP($H:$H,$M$5:$N$11,2,FALSE)</f>
        <v>70.82</v>
      </c>
      <c r="J717" s="115">
        <f>VLOOKUP($H:$H,$M$5:$P$11,4,FALSE)</f>
        <v>84.984</v>
      </c>
      <c r="K717" s="33"/>
      <c r="L717" s="197">
        <f t="shared" si="24"/>
        <v>76.48559999999999</v>
      </c>
      <c r="R717" s="43"/>
      <c r="S717" s="212"/>
    </row>
    <row r="718" spans="1:19" ht="15.6">
      <c r="A718" s="35"/>
      <c r="B718" s="116" t="s">
        <v>23</v>
      </c>
      <c r="C718" s="111" t="s">
        <v>4632</v>
      </c>
      <c r="D718" s="123" t="s">
        <v>4633</v>
      </c>
      <c r="E718" s="136"/>
      <c r="F718" s="116" t="s">
        <v>1260</v>
      </c>
      <c r="G718" s="128" t="str">
        <f t="shared" si="23"/>
        <v>4</v>
      </c>
      <c r="H718" s="133" t="s">
        <v>4320</v>
      </c>
      <c r="I718" s="115">
        <f>VLOOKUP($H:$H,$M$5:$N$11,2,FALSE)</f>
        <v>70.82</v>
      </c>
      <c r="J718" s="115">
        <f>VLOOKUP($H:$H,$M$5:$P$11,4,FALSE)</f>
        <v>84.984</v>
      </c>
      <c r="K718" s="33"/>
      <c r="L718" s="197">
        <f t="shared" si="24"/>
        <v>76.48559999999999</v>
      </c>
      <c r="R718" s="43"/>
      <c r="S718" s="212"/>
    </row>
    <row r="719" spans="1:19" ht="15.6">
      <c r="A719" s="35"/>
      <c r="B719" s="116" t="s">
        <v>23</v>
      </c>
      <c r="C719" s="111" t="s">
        <v>4634</v>
      </c>
      <c r="D719" s="123" t="s">
        <v>4635</v>
      </c>
      <c r="E719" s="136"/>
      <c r="F719" s="116" t="s">
        <v>1260</v>
      </c>
      <c r="G719" s="128" t="str">
        <f t="shared" si="23"/>
        <v>4</v>
      </c>
      <c r="H719" s="133" t="s">
        <v>4320</v>
      </c>
      <c r="I719" s="115">
        <f>VLOOKUP($H:$H,$M$5:$N$11,2,FALSE)</f>
        <v>70.82</v>
      </c>
      <c r="J719" s="115">
        <f>VLOOKUP($H:$H,$M$5:$P$11,4,FALSE)</f>
        <v>84.984</v>
      </c>
      <c r="K719" s="33"/>
      <c r="L719" s="197">
        <f t="shared" si="24"/>
        <v>76.48559999999999</v>
      </c>
      <c r="R719" s="43"/>
      <c r="S719" s="212"/>
    </row>
    <row r="720" spans="1:19" ht="15.6">
      <c r="A720" s="35"/>
      <c r="B720" s="116" t="s">
        <v>23</v>
      </c>
      <c r="C720" s="111" t="s">
        <v>4634</v>
      </c>
      <c r="D720" s="123" t="s">
        <v>4636</v>
      </c>
      <c r="E720" s="136"/>
      <c r="F720" s="116" t="s">
        <v>1646</v>
      </c>
      <c r="G720" s="128" t="str">
        <f t="shared" si="23"/>
        <v>4</v>
      </c>
      <c r="H720" s="133" t="s">
        <v>4320</v>
      </c>
      <c r="I720" s="115">
        <f>VLOOKUP($H:$H,$M$5:$N$11,2,FALSE)</f>
        <v>70.82</v>
      </c>
      <c r="J720" s="115">
        <f>VLOOKUP($H:$H,$M$5:$P$11,4,FALSE)</f>
        <v>84.984</v>
      </c>
      <c r="K720" s="33"/>
      <c r="L720" s="197">
        <f t="shared" si="24"/>
        <v>76.48559999999999</v>
      </c>
      <c r="R720" s="43"/>
      <c r="S720" s="212"/>
    </row>
    <row r="721" spans="1:19" ht="15.6">
      <c r="A721" s="35"/>
      <c r="B721" s="116" t="s">
        <v>23</v>
      </c>
      <c r="C721" s="111" t="s">
        <v>4637</v>
      </c>
      <c r="D721" s="123" t="s">
        <v>4625</v>
      </c>
      <c r="E721" s="136"/>
      <c r="F721" s="116" t="s">
        <v>4652</v>
      </c>
      <c r="G721" s="128" t="str">
        <f t="shared" si="23"/>
        <v>4</v>
      </c>
      <c r="H721" s="133" t="s">
        <v>4320</v>
      </c>
      <c r="I721" s="115">
        <f>VLOOKUP($H:$H,$M$5:$N$11,2,FALSE)</f>
        <v>70.82</v>
      </c>
      <c r="J721" s="115">
        <f>VLOOKUP($H:$H,$M$5:$P$11,4,FALSE)</f>
        <v>84.984</v>
      </c>
      <c r="K721" s="33"/>
      <c r="L721" s="197">
        <f t="shared" si="24"/>
        <v>76.48559999999999</v>
      </c>
      <c r="R721" s="43"/>
      <c r="S721" s="212"/>
    </row>
    <row r="722" spans="1:19" ht="15.6">
      <c r="A722" s="35"/>
      <c r="B722" s="116" t="s">
        <v>23</v>
      </c>
      <c r="C722" s="111" t="s">
        <v>4637</v>
      </c>
      <c r="D722" s="123" t="s">
        <v>4639</v>
      </c>
      <c r="E722" s="136"/>
      <c r="F722" s="116" t="s">
        <v>4653</v>
      </c>
      <c r="G722" s="128" t="str">
        <f t="shared" si="23"/>
        <v>4</v>
      </c>
      <c r="H722" s="133" t="s">
        <v>4320</v>
      </c>
      <c r="I722" s="115">
        <f>VLOOKUP($H:$H,$M$5:$N$11,2,FALSE)</f>
        <v>70.82</v>
      </c>
      <c r="J722" s="115">
        <f>VLOOKUP($H:$H,$M$5:$P$11,4,FALSE)</f>
        <v>84.984</v>
      </c>
      <c r="K722" s="33"/>
      <c r="L722" s="197">
        <f t="shared" si="24"/>
        <v>76.48559999999999</v>
      </c>
      <c r="R722" s="43"/>
      <c r="S722" s="212"/>
    </row>
    <row r="723" spans="1:19" ht="15.6">
      <c r="A723" s="35"/>
      <c r="B723" s="116" t="s">
        <v>23</v>
      </c>
      <c r="C723" s="111" t="s">
        <v>4641</v>
      </c>
      <c r="D723" s="123" t="s">
        <v>4642</v>
      </c>
      <c r="E723" s="136"/>
      <c r="F723" s="116" t="s">
        <v>1260</v>
      </c>
      <c r="G723" s="128" t="str">
        <f t="shared" si="23"/>
        <v>4</v>
      </c>
      <c r="H723" s="133" t="s">
        <v>4320</v>
      </c>
      <c r="I723" s="115">
        <f>VLOOKUP($H:$H,$M$5:$N$11,2,FALSE)</f>
        <v>70.82</v>
      </c>
      <c r="J723" s="115">
        <f>VLOOKUP($H:$H,$M$5:$P$11,4,FALSE)</f>
        <v>84.984</v>
      </c>
      <c r="K723" s="33"/>
      <c r="L723" s="197">
        <f t="shared" si="24"/>
        <v>76.48559999999999</v>
      </c>
      <c r="R723" s="43"/>
      <c r="S723" s="212"/>
    </row>
    <row r="724" spans="1:19" ht="15.6">
      <c r="A724" s="35"/>
      <c r="B724" s="116" t="s">
        <v>23</v>
      </c>
      <c r="C724" s="111" t="s">
        <v>4643</v>
      </c>
      <c r="D724" s="123" t="s">
        <v>4635</v>
      </c>
      <c r="E724" s="136"/>
      <c r="F724" s="116" t="s">
        <v>1260</v>
      </c>
      <c r="G724" s="128" t="str">
        <f t="shared" si="23"/>
        <v>4</v>
      </c>
      <c r="H724" s="133" t="s">
        <v>4320</v>
      </c>
      <c r="I724" s="115">
        <f>VLOOKUP($H:$H,$M$5:$N$11,2,FALSE)</f>
        <v>70.82</v>
      </c>
      <c r="J724" s="115">
        <f>VLOOKUP($H:$H,$M$5:$P$11,4,FALSE)</f>
        <v>84.984</v>
      </c>
      <c r="K724" s="33"/>
      <c r="L724" s="197">
        <f t="shared" si="24"/>
        <v>76.48559999999999</v>
      </c>
      <c r="R724" s="43"/>
      <c r="S724" s="212"/>
    </row>
    <row r="725" spans="1:19" ht="15.6">
      <c r="A725" s="35"/>
      <c r="B725" s="116" t="s">
        <v>23</v>
      </c>
      <c r="C725" s="111" t="s">
        <v>4643</v>
      </c>
      <c r="D725" s="123" t="s">
        <v>4644</v>
      </c>
      <c r="E725" s="136"/>
      <c r="F725" s="116" t="s">
        <v>4654</v>
      </c>
      <c r="G725" s="128" t="str">
        <f t="shared" si="23"/>
        <v>4</v>
      </c>
      <c r="H725" s="133" t="s">
        <v>4320</v>
      </c>
      <c r="I725" s="115">
        <f>VLOOKUP($H:$H,$M$5:$N$11,2,FALSE)</f>
        <v>70.82</v>
      </c>
      <c r="J725" s="115">
        <f>VLOOKUP($H:$H,$M$5:$P$11,4,FALSE)</f>
        <v>84.984</v>
      </c>
      <c r="K725" s="33"/>
      <c r="L725" s="197">
        <f t="shared" si="24"/>
        <v>76.48559999999999</v>
      </c>
      <c r="R725" s="43"/>
      <c r="S725" s="212"/>
    </row>
    <row r="726" spans="1:19" ht="15.6">
      <c r="A726" s="35"/>
      <c r="B726" s="116" t="s">
        <v>23</v>
      </c>
      <c r="C726" s="111" t="s">
        <v>4646</v>
      </c>
      <c r="D726" s="123" t="s">
        <v>4647</v>
      </c>
      <c r="E726" s="136"/>
      <c r="F726" s="116" t="s">
        <v>1644</v>
      </c>
      <c r="G726" s="128" t="str">
        <f t="shared" si="23"/>
        <v>4</v>
      </c>
      <c r="H726" s="133" t="s">
        <v>4320</v>
      </c>
      <c r="I726" s="115">
        <f>VLOOKUP($H:$H,$M$5:$N$11,2,FALSE)</f>
        <v>70.82</v>
      </c>
      <c r="J726" s="115">
        <f>VLOOKUP($H:$H,$M$5:$P$11,4,FALSE)</f>
        <v>84.984</v>
      </c>
      <c r="K726" s="33"/>
      <c r="L726" s="197">
        <f t="shared" si="24"/>
        <v>76.48559999999999</v>
      </c>
      <c r="R726" s="43"/>
      <c r="S726" s="212"/>
    </row>
    <row r="727" spans="1:19" ht="15.6">
      <c r="A727" s="35"/>
      <c r="B727" s="116" t="s">
        <v>23</v>
      </c>
      <c r="C727" s="111" t="s">
        <v>4646</v>
      </c>
      <c r="D727" s="123" t="s">
        <v>4648</v>
      </c>
      <c r="E727" s="136"/>
      <c r="F727" s="116" t="s">
        <v>4653</v>
      </c>
      <c r="G727" s="128" t="str">
        <f t="shared" si="23"/>
        <v>4</v>
      </c>
      <c r="H727" s="133" t="s">
        <v>4320</v>
      </c>
      <c r="I727" s="115">
        <f>VLOOKUP($H:$H,$M$5:$N$11,2,FALSE)</f>
        <v>70.82</v>
      </c>
      <c r="J727" s="115">
        <f>VLOOKUP($H:$H,$M$5:$P$11,4,FALSE)</f>
        <v>84.984</v>
      </c>
      <c r="K727" s="33"/>
      <c r="L727" s="197">
        <f t="shared" si="24"/>
        <v>76.48559999999999</v>
      </c>
      <c r="R727" s="43"/>
      <c r="S727" s="212"/>
    </row>
    <row r="728" spans="1:19" ht="15.6">
      <c r="A728" s="35"/>
      <c r="B728" s="116" t="s">
        <v>23</v>
      </c>
      <c r="C728" s="111" t="s">
        <v>3199</v>
      </c>
      <c r="D728" s="123" t="s">
        <v>3200</v>
      </c>
      <c r="E728" s="132"/>
      <c r="F728" s="133" t="s">
        <v>1666</v>
      </c>
      <c r="G728" s="128" t="str">
        <f t="shared" si="23"/>
        <v>4</v>
      </c>
      <c r="H728" s="133" t="str">
        <f>MID(F:F,9,2)</f>
        <v>4C</v>
      </c>
      <c r="I728" s="115">
        <f>VLOOKUP($H:$H,$M$5:$N$11,2,FALSE)</f>
        <v>70.82</v>
      </c>
      <c r="J728" s="115">
        <f>VLOOKUP($H:$H,$M$5:$P$11,4,FALSE)</f>
        <v>84.984</v>
      </c>
      <c r="K728" s="33"/>
      <c r="L728" s="197">
        <f t="shared" si="24"/>
        <v>76.48559999999999</v>
      </c>
      <c r="R728" s="43"/>
      <c r="S728" s="212"/>
    </row>
    <row r="729" spans="1:19" ht="15.6">
      <c r="A729" s="21"/>
      <c r="B729" s="118" t="s">
        <v>23</v>
      </c>
      <c r="C729" s="119" t="s">
        <v>4551</v>
      </c>
      <c r="D729" s="119" t="s">
        <v>4552</v>
      </c>
      <c r="E729" s="135"/>
      <c r="F729" s="118" t="s">
        <v>4554</v>
      </c>
      <c r="G729" s="127" t="str">
        <f t="shared" si="23"/>
        <v>6</v>
      </c>
      <c r="H729" s="118" t="str">
        <f>MID(F:F,9,2)</f>
        <v>6C</v>
      </c>
      <c r="I729" s="122">
        <f>VLOOKUP($H:$H,$M$5:$N$11,2,FALSE)</f>
        <v>104.15</v>
      </c>
      <c r="J729" s="122">
        <f>VLOOKUP($H:$H,$M$5:$P$11,4,FALSE)</f>
        <v>124.98</v>
      </c>
      <c r="K729" s="23"/>
      <c r="L729" s="197">
        <f t="shared" si="24"/>
        <v>112.482</v>
      </c>
      <c r="N729" s="179"/>
      <c r="O729" s="179"/>
      <c r="P729" s="179"/>
      <c r="R729" s="43"/>
      <c r="S729" s="212"/>
    </row>
    <row r="730" spans="1:19" ht="15.6">
      <c r="A730" s="35"/>
      <c r="B730" s="110" t="s">
        <v>2872</v>
      </c>
      <c r="C730" s="111" t="s">
        <v>38</v>
      </c>
      <c r="D730" s="123" t="s">
        <v>39</v>
      </c>
      <c r="E730" s="132"/>
      <c r="F730" s="133" t="s">
        <v>1657</v>
      </c>
      <c r="G730" s="128" t="str">
        <f t="shared" si="23"/>
        <v>4</v>
      </c>
      <c r="H730" s="133" t="str">
        <f>MID(F:F,9,2)</f>
        <v>4C</v>
      </c>
      <c r="I730" s="115">
        <f>VLOOKUP($H:$H,$M$5:$N$11,2,FALSE)</f>
        <v>70.82</v>
      </c>
      <c r="J730" s="115">
        <f>VLOOKUP($H:$H,$M$5:$P$11,4,FALSE)</f>
        <v>84.984</v>
      </c>
      <c r="K730" s="33"/>
      <c r="L730" s="197">
        <f t="shared" si="24"/>
        <v>76.48559999999999</v>
      </c>
      <c r="R730" s="43"/>
      <c r="S730" s="212"/>
    </row>
    <row r="731" spans="1:19" ht="15.6">
      <c r="A731" s="35"/>
      <c r="B731" s="110" t="s">
        <v>2872</v>
      </c>
      <c r="C731" s="111" t="s">
        <v>3706</v>
      </c>
      <c r="D731" s="123" t="s">
        <v>3707</v>
      </c>
      <c r="E731" s="132"/>
      <c r="F731" s="133" t="s">
        <v>235</v>
      </c>
      <c r="G731" s="128" t="str">
        <f t="shared" si="23"/>
        <v>4</v>
      </c>
      <c r="H731" s="133" t="str">
        <f>MID(F:F,9,2)</f>
        <v>4C</v>
      </c>
      <c r="I731" s="115">
        <f>VLOOKUP($H:$H,$M$5:$N$11,2,FALSE)</f>
        <v>70.82</v>
      </c>
      <c r="J731" s="115">
        <f>VLOOKUP($H:$H,$M$5:$P$11,4,FALSE)</f>
        <v>84.984</v>
      </c>
      <c r="K731" s="33"/>
      <c r="L731" s="197">
        <f t="shared" si="24"/>
        <v>76.48559999999999</v>
      </c>
      <c r="R731" s="43"/>
      <c r="S731" s="212"/>
    </row>
    <row r="732" spans="1:19" ht="15.6">
      <c r="A732" s="35"/>
      <c r="B732" s="110" t="s">
        <v>2872</v>
      </c>
      <c r="C732" s="111" t="s">
        <v>3709</v>
      </c>
      <c r="D732" s="123" t="s">
        <v>3712</v>
      </c>
      <c r="E732" s="132"/>
      <c r="F732" s="133" t="s">
        <v>1194</v>
      </c>
      <c r="G732" s="128" t="str">
        <f t="shared" si="23"/>
        <v>4</v>
      </c>
      <c r="H732" s="133" t="str">
        <f>MID(F:F,9,2)</f>
        <v>4C</v>
      </c>
      <c r="I732" s="115">
        <f>VLOOKUP($H:$H,$M$5:$N$11,2,FALSE)</f>
        <v>70.82</v>
      </c>
      <c r="J732" s="115">
        <f>VLOOKUP($H:$H,$M$5:$P$11,4,FALSE)</f>
        <v>84.984</v>
      </c>
      <c r="K732" s="33"/>
      <c r="L732" s="197">
        <f t="shared" si="24"/>
        <v>76.48559999999999</v>
      </c>
      <c r="R732" s="43"/>
      <c r="S732" s="212"/>
    </row>
    <row r="733" spans="1:19" ht="15.6">
      <c r="A733" s="35"/>
      <c r="B733" s="110" t="s">
        <v>2872</v>
      </c>
      <c r="C733" s="111" t="s">
        <v>44</v>
      </c>
      <c r="D733" s="123" t="s">
        <v>4030</v>
      </c>
      <c r="E733" s="132"/>
      <c r="F733" s="133" t="s">
        <v>1652</v>
      </c>
      <c r="G733" s="128" t="str">
        <f t="shared" si="23"/>
        <v>6</v>
      </c>
      <c r="H733" s="133" t="str">
        <f>MID(F:F,9,2)</f>
        <v>6C</v>
      </c>
      <c r="I733" s="115">
        <f>VLOOKUP($H:$H,$M$5:$N$11,2,FALSE)</f>
        <v>104.15</v>
      </c>
      <c r="J733" s="115">
        <f>VLOOKUP($H:$H,$M$5:$P$11,4,FALSE)</f>
        <v>124.98</v>
      </c>
      <c r="K733" s="33"/>
      <c r="L733" s="197">
        <f t="shared" si="24"/>
        <v>112.482</v>
      </c>
      <c r="R733" s="43"/>
      <c r="S733" s="212"/>
    </row>
    <row r="734" spans="1:19" ht="15.6">
      <c r="A734" s="35"/>
      <c r="B734" s="110" t="s">
        <v>2872</v>
      </c>
      <c r="C734" s="111" t="s">
        <v>323</v>
      </c>
      <c r="D734" s="123" t="s">
        <v>3212</v>
      </c>
      <c r="E734" s="132"/>
      <c r="F734" s="133" t="s">
        <v>248</v>
      </c>
      <c r="G734" s="128" t="str">
        <f t="shared" si="23"/>
        <v>6</v>
      </c>
      <c r="H734" s="133" t="str">
        <f>MID(F:F,9,2)</f>
        <v>6C</v>
      </c>
      <c r="I734" s="115">
        <f>VLOOKUP($H:$H,$M$5:$N$11,2,FALSE)</f>
        <v>104.15</v>
      </c>
      <c r="J734" s="115">
        <f>VLOOKUP($H:$H,$M$5:$P$11,4,FALSE)</f>
        <v>124.98</v>
      </c>
      <c r="K734" s="33"/>
      <c r="L734" s="197">
        <f t="shared" si="24"/>
        <v>112.482</v>
      </c>
      <c r="R734" s="43"/>
      <c r="S734" s="212"/>
    </row>
    <row r="735" spans="1:19" ht="15.6">
      <c r="A735" s="35"/>
      <c r="B735" s="110" t="s">
        <v>2872</v>
      </c>
      <c r="C735" s="111" t="s">
        <v>323</v>
      </c>
      <c r="D735" s="123" t="s">
        <v>3524</v>
      </c>
      <c r="E735" s="132"/>
      <c r="F735" s="133" t="s">
        <v>1664</v>
      </c>
      <c r="G735" s="128" t="str">
        <f t="shared" si="23"/>
        <v>6</v>
      </c>
      <c r="H735" s="133" t="str">
        <f>MID(F:F,9,2)</f>
        <v>6C</v>
      </c>
      <c r="I735" s="115">
        <f>VLOOKUP($H:$H,$M$5:$N$11,2,FALSE)</f>
        <v>104.15</v>
      </c>
      <c r="J735" s="115">
        <f>VLOOKUP($H:$H,$M$5:$P$11,4,FALSE)</f>
        <v>124.98</v>
      </c>
      <c r="K735" s="33"/>
      <c r="L735" s="197">
        <f t="shared" si="24"/>
        <v>112.482</v>
      </c>
      <c r="R735" s="43"/>
      <c r="S735" s="212"/>
    </row>
    <row r="736" spans="1:19" ht="15.6">
      <c r="A736" s="35"/>
      <c r="B736" s="110" t="s">
        <v>2872</v>
      </c>
      <c r="C736" s="111" t="s">
        <v>1680</v>
      </c>
      <c r="D736" s="123" t="s">
        <v>81</v>
      </c>
      <c r="E736" s="132"/>
      <c r="F736" s="133" t="s">
        <v>249</v>
      </c>
      <c r="G736" s="128" t="str">
        <f t="shared" si="23"/>
        <v>6</v>
      </c>
      <c r="H736" s="133" t="str">
        <f>MID(F:F,9,2)</f>
        <v>6C</v>
      </c>
      <c r="I736" s="115">
        <f>VLOOKUP($H:$H,$M$5:$N$11,2,FALSE)</f>
        <v>104.15</v>
      </c>
      <c r="J736" s="115">
        <f>VLOOKUP($H:$H,$M$5:$P$11,4,FALSE)</f>
        <v>124.98</v>
      </c>
      <c r="K736" s="33"/>
      <c r="L736" s="197">
        <f t="shared" si="24"/>
        <v>112.482</v>
      </c>
      <c r="R736" s="43"/>
      <c r="S736" s="212"/>
    </row>
    <row r="737" spans="1:19" ht="15.6">
      <c r="A737" s="35"/>
      <c r="B737" s="110" t="s">
        <v>2872</v>
      </c>
      <c r="C737" s="111" t="s">
        <v>1067</v>
      </c>
      <c r="D737" s="123"/>
      <c r="E737" s="132"/>
      <c r="F737" s="133" t="s">
        <v>1649</v>
      </c>
      <c r="G737" s="128" t="str">
        <f t="shared" si="23"/>
        <v>4</v>
      </c>
      <c r="H737" s="133" t="str">
        <f>MID(F:F,9,2)</f>
        <v>4C</v>
      </c>
      <c r="I737" s="115">
        <f>VLOOKUP($H:$H,$M$5:$N$11,2,FALSE)</f>
        <v>70.82</v>
      </c>
      <c r="J737" s="115">
        <f>VLOOKUP($H:$H,$M$5:$P$11,4,FALSE)</f>
        <v>84.984</v>
      </c>
      <c r="K737" s="33"/>
      <c r="L737" s="197">
        <f t="shared" si="24"/>
        <v>76.48559999999999</v>
      </c>
      <c r="R737" s="43"/>
      <c r="S737" s="212"/>
    </row>
    <row r="738" spans="1:19" ht="15.6">
      <c r="A738" s="35"/>
      <c r="B738" s="110" t="s">
        <v>2872</v>
      </c>
      <c r="C738" s="111" t="s">
        <v>1052</v>
      </c>
      <c r="D738" s="123"/>
      <c r="E738" s="132"/>
      <c r="F738" s="133" t="s">
        <v>236</v>
      </c>
      <c r="G738" s="128" t="str">
        <f t="shared" si="23"/>
        <v>4</v>
      </c>
      <c r="H738" s="133" t="str">
        <f>MID(F:F,9,2)</f>
        <v>4C</v>
      </c>
      <c r="I738" s="115">
        <f>VLOOKUP($H:$H,$M$5:$N$11,2,FALSE)</f>
        <v>70.82</v>
      </c>
      <c r="J738" s="115">
        <f>VLOOKUP($H:$H,$M$5:$P$11,4,FALSE)</f>
        <v>84.984</v>
      </c>
      <c r="K738" s="33"/>
      <c r="L738" s="197">
        <f t="shared" si="24"/>
        <v>76.48559999999999</v>
      </c>
      <c r="R738" s="43"/>
      <c r="S738" s="212"/>
    </row>
    <row r="739" spans="1:19" ht="15.6">
      <c r="A739" s="35"/>
      <c r="B739" s="110" t="s">
        <v>2872</v>
      </c>
      <c r="C739" s="111" t="s">
        <v>1054</v>
      </c>
      <c r="D739" s="123"/>
      <c r="E739" s="132"/>
      <c r="F739" s="133" t="s">
        <v>237</v>
      </c>
      <c r="G739" s="128" t="str">
        <f t="shared" si="23"/>
        <v>6</v>
      </c>
      <c r="H739" s="133" t="str">
        <f>MID(F:F,9,2)</f>
        <v>6C</v>
      </c>
      <c r="I739" s="115">
        <f>VLOOKUP($H:$H,$M$5:$N$11,2,FALSE)</f>
        <v>104.15</v>
      </c>
      <c r="J739" s="115">
        <f>VLOOKUP($H:$H,$M$5:$P$11,4,FALSE)</f>
        <v>124.98</v>
      </c>
      <c r="K739" s="33"/>
      <c r="L739" s="197">
        <f t="shared" si="24"/>
        <v>112.482</v>
      </c>
      <c r="R739" s="43"/>
      <c r="S739" s="212"/>
    </row>
    <row r="740" spans="1:19" ht="15.6">
      <c r="A740" s="35"/>
      <c r="B740" s="110" t="s">
        <v>2872</v>
      </c>
      <c r="C740" s="111" t="s">
        <v>3571</v>
      </c>
      <c r="D740" s="123"/>
      <c r="E740" s="132"/>
      <c r="F740" s="133" t="s">
        <v>238</v>
      </c>
      <c r="G740" s="128" t="str">
        <f t="shared" si="23"/>
        <v>4</v>
      </c>
      <c r="H740" s="133" t="str">
        <f>MID(F:F,9,2)</f>
        <v>4C</v>
      </c>
      <c r="I740" s="115">
        <f>VLOOKUP($H:$H,$M$5:$N$11,2,FALSE)</f>
        <v>70.82</v>
      </c>
      <c r="J740" s="115">
        <f>VLOOKUP($H:$H,$M$5:$P$11,4,FALSE)</f>
        <v>84.984</v>
      </c>
      <c r="K740" s="33"/>
      <c r="L740" s="197">
        <f t="shared" si="24"/>
        <v>76.48559999999999</v>
      </c>
      <c r="R740" s="43"/>
      <c r="S740" s="212"/>
    </row>
    <row r="741" spans="1:19" ht="15.6">
      <c r="A741" s="35"/>
      <c r="B741" s="110" t="s">
        <v>2872</v>
      </c>
      <c r="C741" s="111" t="s">
        <v>72</v>
      </c>
      <c r="D741" s="123"/>
      <c r="E741" s="132"/>
      <c r="F741" s="133" t="s">
        <v>240</v>
      </c>
      <c r="G741" s="128" t="str">
        <f t="shared" si="23"/>
        <v>6</v>
      </c>
      <c r="H741" s="133" t="str">
        <f>MID(F:F,9,2)</f>
        <v>6C</v>
      </c>
      <c r="I741" s="115">
        <f>VLOOKUP($H:$H,$M$5:$N$11,2,FALSE)</f>
        <v>104.15</v>
      </c>
      <c r="J741" s="115">
        <f>VLOOKUP($H:$H,$M$5:$P$11,4,FALSE)</f>
        <v>124.98</v>
      </c>
      <c r="K741" s="33"/>
      <c r="L741" s="197">
        <f t="shared" si="24"/>
        <v>112.482</v>
      </c>
      <c r="R741" s="43"/>
      <c r="S741" s="212"/>
    </row>
    <row r="742" spans="1:19" ht="15.6">
      <c r="A742" s="35"/>
      <c r="B742" s="110" t="s">
        <v>23</v>
      </c>
      <c r="C742" s="111" t="s">
        <v>4574</v>
      </c>
      <c r="D742" s="123"/>
      <c r="E742" s="132"/>
      <c r="F742" s="133" t="s">
        <v>4575</v>
      </c>
      <c r="G742" s="128" t="str">
        <f t="shared" si="23"/>
        <v>6</v>
      </c>
      <c r="H742" s="133" t="str">
        <f>MID(F:F,9,2)</f>
        <v>6C</v>
      </c>
      <c r="I742" s="115">
        <f>VLOOKUP($H:$H,$M$5:$N$11,2,FALSE)</f>
        <v>104.15</v>
      </c>
      <c r="J742" s="115">
        <f>VLOOKUP($H:$H,$M$5:$P$11,4,FALSE)</f>
        <v>124.98</v>
      </c>
      <c r="K742" s="33"/>
      <c r="L742" s="197">
        <f t="shared" si="24"/>
        <v>112.482</v>
      </c>
      <c r="R742" s="43"/>
      <c r="S742" s="212"/>
    </row>
    <row r="743" spans="1:19" ht="15.6">
      <c r="A743" s="35"/>
      <c r="B743" s="110" t="s">
        <v>2872</v>
      </c>
      <c r="C743" s="111" t="s">
        <v>70</v>
      </c>
      <c r="D743" s="123"/>
      <c r="E743" s="132"/>
      <c r="F743" s="133" t="s">
        <v>1650</v>
      </c>
      <c r="G743" s="128" t="str">
        <f t="shared" si="23"/>
        <v>2</v>
      </c>
      <c r="H743" s="133" t="str">
        <f>MID(F:F,9,2)</f>
        <v>2C</v>
      </c>
      <c r="I743" s="115">
        <f>VLOOKUP($H:$H,$M$5:$N$11,2,FALSE)</f>
        <v>34.98</v>
      </c>
      <c r="J743" s="115">
        <f>VLOOKUP($H:$H,$M$5:$P$11,4,FALSE)</f>
        <v>41.97599999999999</v>
      </c>
      <c r="K743" s="33"/>
      <c r="L743" s="197">
        <f t="shared" si="24"/>
        <v>37.77839999999999</v>
      </c>
      <c r="R743" s="43"/>
      <c r="S743" s="212"/>
    </row>
    <row r="744" spans="1:19" ht="15.6">
      <c r="A744" s="35"/>
      <c r="B744" s="110" t="s">
        <v>2872</v>
      </c>
      <c r="C744" s="111" t="s">
        <v>74</v>
      </c>
      <c r="D744" s="123" t="s">
        <v>3201</v>
      </c>
      <c r="E744" s="132"/>
      <c r="F744" s="133" t="s">
        <v>241</v>
      </c>
      <c r="G744" s="128" t="str">
        <f t="shared" si="23"/>
        <v>4</v>
      </c>
      <c r="H744" s="133" t="str">
        <f>MID(F:F,9,2)</f>
        <v>4C</v>
      </c>
      <c r="I744" s="115">
        <f>VLOOKUP($H:$H,$M$5:$N$11,2,FALSE)</f>
        <v>70.82</v>
      </c>
      <c r="J744" s="115">
        <f>VLOOKUP($H:$H,$M$5:$P$11,4,FALSE)</f>
        <v>84.984</v>
      </c>
      <c r="K744" s="33"/>
      <c r="L744" s="197">
        <f t="shared" si="24"/>
        <v>76.48559999999999</v>
      </c>
      <c r="R744" s="43"/>
      <c r="S744" s="212"/>
    </row>
    <row r="745" spans="1:19" ht="15.6">
      <c r="A745" s="35"/>
      <c r="B745" s="110" t="s">
        <v>2872</v>
      </c>
      <c r="C745" s="111" t="s">
        <v>76</v>
      </c>
      <c r="D745" s="123" t="s">
        <v>3201</v>
      </c>
      <c r="E745" s="132"/>
      <c r="F745" s="133" t="s">
        <v>242</v>
      </c>
      <c r="G745" s="128" t="str">
        <f t="shared" si="23"/>
        <v>6</v>
      </c>
      <c r="H745" s="133" t="str">
        <f>MID(F:F,9,2)</f>
        <v>6C</v>
      </c>
      <c r="I745" s="115">
        <f>VLOOKUP($H:$H,$M$5:$N$11,2,FALSE)</f>
        <v>104.15</v>
      </c>
      <c r="J745" s="115">
        <f>VLOOKUP($H:$H,$M$5:$P$11,4,FALSE)</f>
        <v>124.98</v>
      </c>
      <c r="K745" s="33"/>
      <c r="L745" s="197">
        <f t="shared" si="24"/>
        <v>112.482</v>
      </c>
      <c r="R745" s="43"/>
      <c r="S745" s="212"/>
    </row>
    <row r="746" spans="1:19" ht="15.6">
      <c r="A746" s="35"/>
      <c r="B746" s="110" t="s">
        <v>2872</v>
      </c>
      <c r="C746" s="111" t="s">
        <v>68</v>
      </c>
      <c r="D746" s="123" t="s">
        <v>4031</v>
      </c>
      <c r="E746" s="132"/>
      <c r="F746" s="133" t="s">
        <v>239</v>
      </c>
      <c r="G746" s="128" t="str">
        <f t="shared" si="23"/>
        <v>6</v>
      </c>
      <c r="H746" s="133" t="str">
        <f>MID(F:F,9,2)</f>
        <v>6C</v>
      </c>
      <c r="I746" s="115">
        <f>VLOOKUP($H:$H,$M$5:$N$11,2,FALSE)</f>
        <v>104.15</v>
      </c>
      <c r="J746" s="115">
        <f>VLOOKUP($H:$H,$M$5:$P$11,4,FALSE)</f>
        <v>124.98</v>
      </c>
      <c r="K746" s="33"/>
      <c r="L746" s="197">
        <f t="shared" si="24"/>
        <v>112.482</v>
      </c>
      <c r="R746" s="43"/>
      <c r="S746" s="212"/>
    </row>
    <row r="747" spans="1:19" ht="15.6">
      <c r="A747" s="35"/>
      <c r="B747" s="110" t="s">
        <v>2872</v>
      </c>
      <c r="C747" s="111" t="s">
        <v>78</v>
      </c>
      <c r="D747" s="123"/>
      <c r="E747" s="132"/>
      <c r="F747" s="133" t="s">
        <v>1651</v>
      </c>
      <c r="G747" s="128" t="str">
        <f t="shared" si="23"/>
        <v>4</v>
      </c>
      <c r="H747" s="133" t="str">
        <f>MID(F:F,9,2)</f>
        <v>4C</v>
      </c>
      <c r="I747" s="115">
        <f>VLOOKUP($H:$H,$M$5:$N$11,2,FALSE)</f>
        <v>70.82</v>
      </c>
      <c r="J747" s="115">
        <f>VLOOKUP($H:$H,$M$5:$P$11,4,FALSE)</f>
        <v>84.984</v>
      </c>
      <c r="K747" s="33"/>
      <c r="L747" s="197">
        <f t="shared" si="24"/>
        <v>76.48559999999999</v>
      </c>
      <c r="R747" s="43"/>
      <c r="S747" s="212"/>
    </row>
    <row r="748" spans="1:19" ht="15.6">
      <c r="A748" s="35"/>
      <c r="B748" s="110" t="s">
        <v>2872</v>
      </c>
      <c r="C748" s="111" t="s">
        <v>80</v>
      </c>
      <c r="D748" s="123" t="s">
        <v>84</v>
      </c>
      <c r="E748" s="132"/>
      <c r="F748" s="133" t="s">
        <v>244</v>
      </c>
      <c r="G748" s="128" t="str">
        <f t="shared" si="23"/>
        <v>6</v>
      </c>
      <c r="H748" s="133" t="str">
        <f>MID(F:F,9,2)</f>
        <v>6C</v>
      </c>
      <c r="I748" s="115">
        <f>VLOOKUP($H:$H,$M$5:$N$11,2,FALSE)</f>
        <v>104.15</v>
      </c>
      <c r="J748" s="115">
        <f>VLOOKUP($H:$H,$M$5:$P$11,4,FALSE)</f>
        <v>124.98</v>
      </c>
      <c r="K748" s="33"/>
      <c r="L748" s="197">
        <f t="shared" si="24"/>
        <v>112.482</v>
      </c>
      <c r="R748" s="43"/>
      <c r="S748" s="212"/>
    </row>
    <row r="749" spans="1:19" ht="15.6">
      <c r="A749" s="35"/>
      <c r="B749" s="110" t="s">
        <v>2872</v>
      </c>
      <c r="C749" s="111" t="s">
        <v>80</v>
      </c>
      <c r="D749" s="123" t="s">
        <v>81</v>
      </c>
      <c r="E749" s="132"/>
      <c r="F749" s="133" t="s">
        <v>243</v>
      </c>
      <c r="G749" s="128" t="str">
        <f t="shared" si="23"/>
        <v>6</v>
      </c>
      <c r="H749" s="133" t="str">
        <f>MID(F:F,9,2)</f>
        <v>6C</v>
      </c>
      <c r="I749" s="115">
        <f>VLOOKUP($H:$H,$M$5:$N$11,2,FALSE)</f>
        <v>104.15</v>
      </c>
      <c r="J749" s="115">
        <f>VLOOKUP($H:$H,$M$5:$P$11,4,FALSE)</f>
        <v>124.98</v>
      </c>
      <c r="K749" s="33"/>
      <c r="L749" s="197">
        <f t="shared" si="24"/>
        <v>112.482</v>
      </c>
      <c r="R749" s="43"/>
      <c r="S749" s="212"/>
    </row>
    <row r="750" spans="1:19" ht="15.6">
      <c r="A750" s="35"/>
      <c r="B750" s="116" t="s">
        <v>2872</v>
      </c>
      <c r="C750" s="111" t="s">
        <v>389</v>
      </c>
      <c r="D750" s="123"/>
      <c r="E750" s="132"/>
      <c r="F750" s="133" t="s">
        <v>1234</v>
      </c>
      <c r="G750" s="128" t="str">
        <f aca="true" t="shared" si="25" ref="G750:G810">LEFT(H750,1)</f>
        <v>4</v>
      </c>
      <c r="H750" s="133" t="str">
        <f>MID(F:F,9,2)</f>
        <v>4C</v>
      </c>
      <c r="I750" s="115">
        <f>VLOOKUP($H:$H,$M$5:$N$11,2,FALSE)</f>
        <v>70.82</v>
      </c>
      <c r="J750" s="115">
        <f>VLOOKUP($H:$H,$M$5:$P$11,4,FALSE)</f>
        <v>84.984</v>
      </c>
      <c r="K750" s="33"/>
      <c r="L750" s="197">
        <f t="shared" si="24"/>
        <v>76.48559999999999</v>
      </c>
      <c r="R750" s="43"/>
      <c r="S750" s="212"/>
    </row>
    <row r="751" spans="1:19" ht="15.6">
      <c r="A751" s="35"/>
      <c r="B751" s="116" t="s">
        <v>2872</v>
      </c>
      <c r="C751" s="111" t="s">
        <v>549</v>
      </c>
      <c r="D751" s="123"/>
      <c r="E751" s="132"/>
      <c r="F751" s="133" t="s">
        <v>245</v>
      </c>
      <c r="G751" s="128" t="str">
        <f t="shared" si="25"/>
        <v>4</v>
      </c>
      <c r="H751" s="133" t="str">
        <f>MID(F:F,9,2)</f>
        <v>4C</v>
      </c>
      <c r="I751" s="115">
        <f>VLOOKUP($H:$H,$M$5:$N$11,2,FALSE)</f>
        <v>70.82</v>
      </c>
      <c r="J751" s="115">
        <f>VLOOKUP($H:$H,$M$5:$P$11,4,FALSE)</f>
        <v>84.984</v>
      </c>
      <c r="K751" s="33"/>
      <c r="L751" s="197">
        <f t="shared" si="24"/>
        <v>76.48559999999999</v>
      </c>
      <c r="R751" s="43"/>
      <c r="S751" s="212"/>
    </row>
    <row r="752" spans="1:19" ht="15.6">
      <c r="A752" s="35"/>
      <c r="B752" s="118" t="s">
        <v>23</v>
      </c>
      <c r="C752" s="119" t="s">
        <v>4053</v>
      </c>
      <c r="D752" s="119" t="s">
        <v>3838</v>
      </c>
      <c r="E752" s="132"/>
      <c r="F752" s="134" t="s">
        <v>4055</v>
      </c>
      <c r="G752" s="127" t="str">
        <f t="shared" si="25"/>
        <v>4</v>
      </c>
      <c r="H752" s="134" t="str">
        <f>MID(F:F,9,2)</f>
        <v>4C</v>
      </c>
      <c r="I752" s="122">
        <f>VLOOKUP($H:$H,$M$5:$N$11,2,FALSE)</f>
        <v>70.82</v>
      </c>
      <c r="J752" s="122">
        <f>VLOOKUP($H:$H,$M$5:$P$11,4,FALSE)</f>
        <v>84.984</v>
      </c>
      <c r="K752" s="33"/>
      <c r="L752" s="197">
        <f t="shared" si="24"/>
        <v>76.48559999999999</v>
      </c>
      <c r="R752" s="43"/>
      <c r="S752" s="212"/>
    </row>
    <row r="753" spans="1:19" ht="15.6">
      <c r="A753" s="35"/>
      <c r="B753" s="116" t="s">
        <v>2872</v>
      </c>
      <c r="C753" s="111" t="s">
        <v>3817</v>
      </c>
      <c r="D753" s="123"/>
      <c r="E753" s="132"/>
      <c r="F753" s="133" t="s">
        <v>1235</v>
      </c>
      <c r="G753" s="128" t="str">
        <f t="shared" si="25"/>
        <v>4</v>
      </c>
      <c r="H753" s="133" t="str">
        <f>MID(F:F,9,2)</f>
        <v>4C</v>
      </c>
      <c r="I753" s="115">
        <f>VLOOKUP($H:$H,$M$5:$N$11,2,FALSE)</f>
        <v>70.82</v>
      </c>
      <c r="J753" s="115">
        <f>VLOOKUP($H:$H,$M$5:$P$11,4,FALSE)</f>
        <v>84.984</v>
      </c>
      <c r="K753" s="33"/>
      <c r="L753" s="197">
        <f t="shared" si="24"/>
        <v>76.48559999999999</v>
      </c>
      <c r="R753" s="43"/>
      <c r="S753" s="212"/>
    </row>
    <row r="754" spans="1:19" ht="15.6">
      <c r="A754" s="35"/>
      <c r="B754" s="118" t="s">
        <v>2872</v>
      </c>
      <c r="C754" s="119" t="s">
        <v>390</v>
      </c>
      <c r="D754" s="119"/>
      <c r="E754" s="132"/>
      <c r="F754" s="134" t="s">
        <v>1261</v>
      </c>
      <c r="G754" s="127" t="str">
        <f t="shared" si="25"/>
        <v>4</v>
      </c>
      <c r="H754" s="134" t="str">
        <f>MID(F:F,9,2)</f>
        <v>4C</v>
      </c>
      <c r="I754" s="122">
        <f>VLOOKUP($H:$H,$M$5:$N$11,2,FALSE)</f>
        <v>70.82</v>
      </c>
      <c r="J754" s="122">
        <f>VLOOKUP($H:$H,$M$5:$P$11,4,FALSE)</f>
        <v>84.984</v>
      </c>
      <c r="K754" s="33"/>
      <c r="L754" s="197">
        <f t="shared" si="24"/>
        <v>76.48559999999999</v>
      </c>
      <c r="R754" s="43"/>
      <c r="S754" s="212"/>
    </row>
    <row r="755" spans="1:19" ht="15.6">
      <c r="A755" s="35"/>
      <c r="B755" s="118" t="s">
        <v>23</v>
      </c>
      <c r="C755" s="119" t="s">
        <v>3927</v>
      </c>
      <c r="D755" s="119" t="s">
        <v>3928</v>
      </c>
      <c r="E755" s="135"/>
      <c r="F755" s="134" t="s">
        <v>1261</v>
      </c>
      <c r="G755" s="127" t="str">
        <f t="shared" si="25"/>
        <v>4</v>
      </c>
      <c r="H755" s="134" t="str">
        <f>MID(F:F,9,2)</f>
        <v>4C</v>
      </c>
      <c r="I755" s="122">
        <f>VLOOKUP($H:$H,$M$5:$N$11,2,FALSE)</f>
        <v>70.82</v>
      </c>
      <c r="J755" s="122">
        <f>VLOOKUP($H:$H,$M$5:$P$11,4,FALSE)</f>
        <v>84.984</v>
      </c>
      <c r="K755" s="33"/>
      <c r="L755" s="197">
        <f t="shared" si="24"/>
        <v>76.48559999999999</v>
      </c>
      <c r="R755" s="43"/>
      <c r="S755" s="212"/>
    </row>
    <row r="756" spans="1:19" ht="15.6">
      <c r="A756" s="35"/>
      <c r="B756" s="118" t="s">
        <v>23</v>
      </c>
      <c r="C756" s="119" t="s">
        <v>526</v>
      </c>
      <c r="D756" s="119"/>
      <c r="E756" s="135"/>
      <c r="F756" s="118" t="s">
        <v>4118</v>
      </c>
      <c r="G756" s="127" t="str">
        <f t="shared" si="25"/>
        <v>4</v>
      </c>
      <c r="H756" s="134" t="str">
        <f>MID(F:F,9,2)</f>
        <v>4C</v>
      </c>
      <c r="I756" s="122">
        <f>VLOOKUP($H:$H,$M$5:$N$11,2,FALSE)</f>
        <v>70.82</v>
      </c>
      <c r="J756" s="122">
        <f>VLOOKUP($H:$H,$M$5:$P$11,4,FALSE)</f>
        <v>84.984</v>
      </c>
      <c r="K756" s="33"/>
      <c r="L756" s="197">
        <f t="shared" si="24"/>
        <v>76.48559999999999</v>
      </c>
      <c r="R756" s="43"/>
      <c r="S756" s="212"/>
    </row>
    <row r="757" spans="1:19" ht="15.6">
      <c r="A757" s="35"/>
      <c r="B757" s="110" t="s">
        <v>23</v>
      </c>
      <c r="C757" s="110" t="s">
        <v>4600</v>
      </c>
      <c r="D757" s="110"/>
      <c r="E757" s="135"/>
      <c r="F757" s="110" t="s">
        <v>4602</v>
      </c>
      <c r="G757" s="128" t="str">
        <f t="shared" si="25"/>
        <v>4</v>
      </c>
      <c r="H757" s="110" t="str">
        <f>MID(F:F,9,2)</f>
        <v>4C</v>
      </c>
      <c r="I757" s="137">
        <f>VLOOKUP($H:$H,$M$5:$N$11,2,FALSE)</f>
        <v>70.82</v>
      </c>
      <c r="J757" s="137">
        <f>VLOOKUP($H:$H,$M$5:$P$11,4,FALSE)</f>
        <v>84.984</v>
      </c>
      <c r="K757" s="23"/>
      <c r="L757" s="197">
        <f t="shared" si="24"/>
        <v>76.48559999999999</v>
      </c>
      <c r="R757" s="43"/>
      <c r="S757" s="212"/>
    </row>
    <row r="758" spans="1:19" ht="15.6">
      <c r="A758" s="35"/>
      <c r="B758" s="116" t="s">
        <v>23</v>
      </c>
      <c r="C758" s="111" t="s">
        <v>24</v>
      </c>
      <c r="D758" s="123"/>
      <c r="E758" s="132"/>
      <c r="F758" s="133" t="s">
        <v>1653</v>
      </c>
      <c r="G758" s="128" t="str">
        <f t="shared" si="25"/>
        <v>6</v>
      </c>
      <c r="H758" s="133" t="str">
        <f>MID(F:F,9,2)</f>
        <v>6C</v>
      </c>
      <c r="I758" s="115">
        <f>VLOOKUP($H:$H,$M$5:$N$11,2,FALSE)</f>
        <v>104.15</v>
      </c>
      <c r="J758" s="115">
        <f>VLOOKUP($H:$H,$M$5:$P$11,4,FALSE)</f>
        <v>124.98</v>
      </c>
      <c r="K758" s="33"/>
      <c r="L758" s="197">
        <f t="shared" si="24"/>
        <v>112.482</v>
      </c>
      <c r="R758" s="43"/>
      <c r="S758" s="212"/>
    </row>
    <row r="759" spans="1:19" ht="15.6">
      <c r="A759" s="35"/>
      <c r="B759" s="116" t="s">
        <v>23</v>
      </c>
      <c r="C759" s="123" t="s">
        <v>4138</v>
      </c>
      <c r="D759" s="123" t="s">
        <v>3919</v>
      </c>
      <c r="E759" s="132"/>
      <c r="F759" s="133" t="s">
        <v>3957</v>
      </c>
      <c r="G759" s="128" t="str">
        <f t="shared" si="25"/>
        <v>4</v>
      </c>
      <c r="H759" s="133" t="str">
        <f>MID(F:F,9,2)</f>
        <v>4C</v>
      </c>
      <c r="I759" s="124">
        <f>VLOOKUP($H:$H,$M$5:$N$11,2,FALSE)</f>
        <v>70.82</v>
      </c>
      <c r="J759" s="124">
        <f>VLOOKUP($H:$H,$M$5:$P$11,4,FALSE)</f>
        <v>84.984</v>
      </c>
      <c r="K759" s="33"/>
      <c r="L759" s="197">
        <f t="shared" si="24"/>
        <v>76.48559999999999</v>
      </c>
      <c r="R759" s="43"/>
      <c r="S759" s="212"/>
    </row>
    <row r="760" spans="1:19" ht="15.6">
      <c r="A760" s="35"/>
      <c r="B760" s="116" t="s">
        <v>23</v>
      </c>
      <c r="C760" s="123" t="s">
        <v>4588</v>
      </c>
      <c r="D760" s="123" t="s">
        <v>3919</v>
      </c>
      <c r="E760" s="132"/>
      <c r="F760" s="133" t="s">
        <v>4590</v>
      </c>
      <c r="G760" s="128" t="str">
        <f t="shared" si="25"/>
        <v>4</v>
      </c>
      <c r="H760" s="133" t="str">
        <f>MID(F:F,9,2)</f>
        <v>4C</v>
      </c>
      <c r="I760" s="124">
        <f>VLOOKUP($H:$H,$M$5:$N$11,2,FALSE)</f>
        <v>70.82</v>
      </c>
      <c r="J760" s="124">
        <f>VLOOKUP($H:$H,$M$5:$P$11,4,FALSE)</f>
        <v>84.984</v>
      </c>
      <c r="K760" s="33"/>
      <c r="L760" s="197">
        <f t="shared" si="24"/>
        <v>76.48559999999999</v>
      </c>
      <c r="R760" s="43"/>
      <c r="S760" s="212"/>
    </row>
    <row r="761" spans="1:19" ht="15.6">
      <c r="A761" s="35"/>
      <c r="B761" s="110" t="s">
        <v>2872</v>
      </c>
      <c r="C761" s="111" t="s">
        <v>29</v>
      </c>
      <c r="D761" s="123" t="s">
        <v>3707</v>
      </c>
      <c r="E761" s="132"/>
      <c r="F761" s="133" t="s">
        <v>1654</v>
      </c>
      <c r="G761" s="128" t="str">
        <f t="shared" si="25"/>
        <v>4</v>
      </c>
      <c r="H761" s="133" t="str">
        <f>MID(F:F,9,2)</f>
        <v>4C</v>
      </c>
      <c r="I761" s="115">
        <f>VLOOKUP($H:$H,$M$5:$N$11,2,FALSE)</f>
        <v>70.82</v>
      </c>
      <c r="J761" s="115">
        <f>VLOOKUP($H:$H,$M$5:$P$11,4,FALSE)</f>
        <v>84.984</v>
      </c>
      <c r="K761" s="33"/>
      <c r="L761" s="197">
        <f t="shared" si="24"/>
        <v>76.48559999999999</v>
      </c>
      <c r="R761" s="43"/>
      <c r="S761" s="212"/>
    </row>
    <row r="762" spans="1:19" ht="15.6">
      <c r="A762" s="35"/>
      <c r="B762" s="110" t="s">
        <v>2872</v>
      </c>
      <c r="C762" s="111" t="s">
        <v>31</v>
      </c>
      <c r="D762" s="123" t="s">
        <v>3707</v>
      </c>
      <c r="E762" s="132"/>
      <c r="F762" s="133" t="s">
        <v>1655</v>
      </c>
      <c r="G762" s="128" t="str">
        <f t="shared" si="25"/>
        <v>4</v>
      </c>
      <c r="H762" s="133" t="str">
        <f>MID(F:F,9,2)</f>
        <v>4C</v>
      </c>
      <c r="I762" s="115">
        <f>VLOOKUP($H:$H,$M$5:$N$11,2,FALSE)</f>
        <v>70.82</v>
      </c>
      <c r="J762" s="115">
        <f>VLOOKUP($H:$H,$M$5:$P$11,4,FALSE)</f>
        <v>84.984</v>
      </c>
      <c r="K762" s="33"/>
      <c r="L762" s="197">
        <f t="shared" si="24"/>
        <v>76.48559999999999</v>
      </c>
      <c r="R762" s="43"/>
      <c r="S762" s="212"/>
    </row>
    <row r="763" spans="1:19" ht="15.6">
      <c r="A763" s="35"/>
      <c r="B763" s="110" t="s">
        <v>2872</v>
      </c>
      <c r="C763" s="111" t="s">
        <v>1088</v>
      </c>
      <c r="D763" s="123" t="s">
        <v>1089</v>
      </c>
      <c r="E763" s="132"/>
      <c r="F763" s="133" t="s">
        <v>1647</v>
      </c>
      <c r="G763" s="128" t="str">
        <f t="shared" si="25"/>
        <v>4</v>
      </c>
      <c r="H763" s="133" t="str">
        <f>MID(F:F,9,2)</f>
        <v>4C</v>
      </c>
      <c r="I763" s="115">
        <f>VLOOKUP($H:$H,$M$5:$N$11,2,FALSE)</f>
        <v>70.82</v>
      </c>
      <c r="J763" s="115">
        <f>VLOOKUP($H:$H,$M$5:$P$11,4,FALSE)</f>
        <v>84.984</v>
      </c>
      <c r="K763" s="33"/>
      <c r="L763" s="197">
        <f t="shared" si="24"/>
        <v>76.48559999999999</v>
      </c>
      <c r="R763" s="43"/>
      <c r="S763" s="212"/>
    </row>
    <row r="764" spans="1:19" ht="15.6">
      <c r="A764" s="35"/>
      <c r="B764" s="116" t="s">
        <v>2872</v>
      </c>
      <c r="C764" s="111" t="s">
        <v>3055</v>
      </c>
      <c r="D764" s="123" t="s">
        <v>3054</v>
      </c>
      <c r="E764" s="132"/>
      <c r="F764" s="133" t="s">
        <v>1195</v>
      </c>
      <c r="G764" s="128" t="str">
        <f t="shared" si="25"/>
        <v>4</v>
      </c>
      <c r="H764" s="133" t="str">
        <f>MID(F:F,9,2)</f>
        <v>4C</v>
      </c>
      <c r="I764" s="115">
        <f>VLOOKUP($H:$H,$M$5:$N$11,2,FALSE)</f>
        <v>70.82</v>
      </c>
      <c r="J764" s="115">
        <f>VLOOKUP($H:$H,$M$5:$P$11,4,FALSE)</f>
        <v>84.984</v>
      </c>
      <c r="K764" s="33"/>
      <c r="L764" s="197">
        <f t="shared" si="24"/>
        <v>76.48559999999999</v>
      </c>
      <c r="R764" s="43"/>
      <c r="S764" s="212"/>
    </row>
    <row r="765" spans="1:19" ht="15.6">
      <c r="A765" s="35"/>
      <c r="B765" s="110" t="s">
        <v>2872</v>
      </c>
      <c r="C765" s="111" t="s">
        <v>2855</v>
      </c>
      <c r="D765" s="123" t="s">
        <v>1678</v>
      </c>
      <c r="E765" s="132"/>
      <c r="F765" s="133" t="s">
        <v>1197</v>
      </c>
      <c r="G765" s="128" t="str">
        <f t="shared" si="25"/>
        <v>6</v>
      </c>
      <c r="H765" s="133" t="str">
        <f>MID(F:F,9,2)</f>
        <v>6C</v>
      </c>
      <c r="I765" s="115">
        <f>VLOOKUP($H:$H,$M$5:$N$11,2,FALSE)</f>
        <v>104.15</v>
      </c>
      <c r="J765" s="115">
        <f>VLOOKUP($H:$H,$M$5:$P$11,4,FALSE)</f>
        <v>124.98</v>
      </c>
      <c r="K765" s="33"/>
      <c r="L765" s="197">
        <f t="shared" si="24"/>
        <v>112.482</v>
      </c>
      <c r="R765" s="43"/>
      <c r="S765" s="212"/>
    </row>
    <row r="766" spans="1:19" ht="15.6">
      <c r="A766" s="35"/>
      <c r="B766" s="110" t="s">
        <v>2872</v>
      </c>
      <c r="C766" s="111" t="s">
        <v>1676</v>
      </c>
      <c r="D766" s="123" t="s">
        <v>896</v>
      </c>
      <c r="E766" s="132"/>
      <c r="F766" s="133" t="s">
        <v>1658</v>
      </c>
      <c r="G766" s="128" t="str">
        <f t="shared" si="25"/>
        <v>6</v>
      </c>
      <c r="H766" s="133" t="str">
        <f>MID(F:F,9,2)</f>
        <v>6C</v>
      </c>
      <c r="I766" s="115">
        <f>VLOOKUP($H:$H,$M$5:$N$11,2,FALSE)</f>
        <v>104.15</v>
      </c>
      <c r="J766" s="115">
        <f>VLOOKUP($H:$H,$M$5:$P$11,4,FALSE)</f>
        <v>124.98</v>
      </c>
      <c r="K766" s="33"/>
      <c r="L766" s="197">
        <f t="shared" si="24"/>
        <v>112.482</v>
      </c>
      <c r="R766" s="43"/>
      <c r="S766" s="212"/>
    </row>
    <row r="767" spans="1:19" ht="15.6">
      <c r="A767" s="35"/>
      <c r="B767" s="110" t="s">
        <v>2872</v>
      </c>
      <c r="C767" s="111" t="s">
        <v>2856</v>
      </c>
      <c r="D767" s="123" t="s">
        <v>2873</v>
      </c>
      <c r="E767" s="132"/>
      <c r="F767" s="133" t="s">
        <v>1659</v>
      </c>
      <c r="G767" s="128" t="str">
        <f t="shared" si="25"/>
        <v>4</v>
      </c>
      <c r="H767" s="133" t="str">
        <f>MID(F:F,9,2)</f>
        <v>4C</v>
      </c>
      <c r="I767" s="115">
        <f>VLOOKUP($H:$H,$M$5:$N$11,2,FALSE)</f>
        <v>70.82</v>
      </c>
      <c r="J767" s="115">
        <f>VLOOKUP($H:$H,$M$5:$P$11,4,FALSE)</f>
        <v>84.984</v>
      </c>
      <c r="K767" s="33"/>
      <c r="L767" s="197">
        <f t="shared" si="24"/>
        <v>76.48559999999999</v>
      </c>
      <c r="R767" s="43"/>
      <c r="S767" s="212"/>
    </row>
    <row r="768" spans="1:19" ht="15.6">
      <c r="A768" s="35"/>
      <c r="B768" s="110" t="s">
        <v>23</v>
      </c>
      <c r="C768" s="111" t="s">
        <v>4591</v>
      </c>
      <c r="D768" s="123" t="s">
        <v>4592</v>
      </c>
      <c r="E768" s="132"/>
      <c r="F768" s="133" t="s">
        <v>4594</v>
      </c>
      <c r="G768" s="128" t="str">
        <f t="shared" si="25"/>
        <v>4</v>
      </c>
      <c r="H768" s="133" t="str">
        <f>MID(F:F,9,2)</f>
        <v>4C</v>
      </c>
      <c r="I768" s="115">
        <f>VLOOKUP($H:$H,$M$5:$N$11,2,FALSE)</f>
        <v>70.82</v>
      </c>
      <c r="J768" s="115">
        <f>VLOOKUP($H:$H,$M$5:$P$11,4,FALSE)</f>
        <v>84.984</v>
      </c>
      <c r="K768" s="33"/>
      <c r="L768" s="197">
        <f t="shared" si="24"/>
        <v>76.48559999999999</v>
      </c>
      <c r="R768" s="43"/>
      <c r="S768" s="212"/>
    </row>
    <row r="769" spans="1:19" ht="15.6">
      <c r="A769" s="35"/>
      <c r="B769" s="110" t="s">
        <v>2872</v>
      </c>
      <c r="C769" s="111" t="s">
        <v>33</v>
      </c>
      <c r="D769" s="123" t="s">
        <v>34</v>
      </c>
      <c r="E769" s="132"/>
      <c r="F769" s="133" t="s">
        <v>246</v>
      </c>
      <c r="G769" s="128" t="str">
        <f t="shared" si="25"/>
        <v>4</v>
      </c>
      <c r="H769" s="133" t="str">
        <f>MID(F:F,9,2)</f>
        <v>4C</v>
      </c>
      <c r="I769" s="115">
        <f>VLOOKUP($H:$H,$M$5:$N$11,2,FALSE)</f>
        <v>70.82</v>
      </c>
      <c r="J769" s="115">
        <f>VLOOKUP($H:$H,$M$5:$P$11,4,FALSE)</f>
        <v>84.984</v>
      </c>
      <c r="K769" s="33"/>
      <c r="L769" s="197">
        <f t="shared" si="24"/>
        <v>76.48559999999999</v>
      </c>
      <c r="R769" s="43"/>
      <c r="S769" s="212"/>
    </row>
    <row r="770" spans="1:19" ht="15.6">
      <c r="A770" s="35"/>
      <c r="B770" s="110" t="s">
        <v>2872</v>
      </c>
      <c r="C770" s="111" t="s">
        <v>36</v>
      </c>
      <c r="D770" s="123" t="s">
        <v>3331</v>
      </c>
      <c r="E770" s="132"/>
      <c r="F770" s="133" t="s">
        <v>1196</v>
      </c>
      <c r="G770" s="128" t="str">
        <f t="shared" si="25"/>
        <v>4</v>
      </c>
      <c r="H770" s="133" t="str">
        <f>MID(F:F,9,2)</f>
        <v>4C</v>
      </c>
      <c r="I770" s="115">
        <f>VLOOKUP($H:$H,$M$5:$N$11,2,FALSE)</f>
        <v>70.82</v>
      </c>
      <c r="J770" s="115">
        <f>VLOOKUP($H:$H,$M$5:$P$11,4,FALSE)</f>
        <v>84.984</v>
      </c>
      <c r="K770" s="33"/>
      <c r="L770" s="197">
        <f t="shared" si="24"/>
        <v>76.48559999999999</v>
      </c>
      <c r="R770" s="43"/>
      <c r="S770" s="212"/>
    </row>
    <row r="771" spans="1:19" ht="15.6">
      <c r="A771" s="35"/>
      <c r="B771" s="116" t="s">
        <v>2872</v>
      </c>
      <c r="C771" s="111" t="s">
        <v>94</v>
      </c>
      <c r="D771" s="123" t="s">
        <v>454</v>
      </c>
      <c r="E771" s="132"/>
      <c r="F771" s="133" t="s">
        <v>1656</v>
      </c>
      <c r="G771" s="128" t="str">
        <f t="shared" si="25"/>
        <v>4</v>
      </c>
      <c r="H771" s="133" t="str">
        <f>MID(F:F,9,2)</f>
        <v>4C</v>
      </c>
      <c r="I771" s="115">
        <f>VLOOKUP($H:$H,$M$5:$N$11,2,FALSE)</f>
        <v>70.82</v>
      </c>
      <c r="J771" s="115">
        <f>VLOOKUP($H:$H,$M$5:$P$11,4,FALSE)</f>
        <v>84.984</v>
      </c>
      <c r="K771" s="33"/>
      <c r="L771" s="197">
        <f t="shared" si="24"/>
        <v>76.48559999999999</v>
      </c>
      <c r="R771" s="43"/>
      <c r="S771" s="212"/>
    </row>
    <row r="772" spans="1:19" ht="15.6">
      <c r="A772" s="35"/>
      <c r="B772" s="118" t="s">
        <v>1685</v>
      </c>
      <c r="C772" s="119" t="s">
        <v>3779</v>
      </c>
      <c r="D772" s="119" t="s">
        <v>3768</v>
      </c>
      <c r="E772" s="132"/>
      <c r="F772" s="134" t="s">
        <v>3781</v>
      </c>
      <c r="G772" s="127" t="str">
        <f t="shared" si="25"/>
        <v>4</v>
      </c>
      <c r="H772" s="134" t="str">
        <f>MID(F:F,9,2)</f>
        <v>4C</v>
      </c>
      <c r="I772" s="122">
        <f>VLOOKUP($H:$H,$M$5:$N$11,2,FALSE)</f>
        <v>70.82</v>
      </c>
      <c r="J772" s="122">
        <f>VLOOKUP($H:$H,$M$5:$P$11,4,FALSE)</f>
        <v>84.984</v>
      </c>
      <c r="K772" s="33"/>
      <c r="L772" s="197">
        <f t="shared" si="24"/>
        <v>76.48559999999999</v>
      </c>
      <c r="R772" s="43"/>
      <c r="S772" s="212"/>
    </row>
    <row r="773" spans="1:19" ht="15.6">
      <c r="A773" s="35"/>
      <c r="B773" s="138" t="s">
        <v>23</v>
      </c>
      <c r="C773" s="139" t="s">
        <v>3779</v>
      </c>
      <c r="D773" s="139" t="s">
        <v>4344</v>
      </c>
      <c r="E773" s="132"/>
      <c r="F773" s="140" t="s">
        <v>4512</v>
      </c>
      <c r="G773" s="128" t="str">
        <f t="shared" si="25"/>
        <v>4</v>
      </c>
      <c r="H773" s="140" t="str">
        <f>MID(F:F,9,2)</f>
        <v>4C</v>
      </c>
      <c r="I773" s="141">
        <f>VLOOKUP($H:$H,$M$5:$N$11,2,FALSE)</f>
        <v>70.82</v>
      </c>
      <c r="J773" s="141">
        <f>VLOOKUP($H:$H,$M$5:$P$11,4,FALSE)</f>
        <v>84.984</v>
      </c>
      <c r="K773" s="33"/>
      <c r="L773" s="197">
        <f aca="true" t="shared" si="26" ref="L773:L811">J773*0.9</f>
        <v>76.48559999999999</v>
      </c>
      <c r="R773" s="43"/>
      <c r="S773" s="212"/>
    </row>
    <row r="774" spans="1:19" ht="15.6">
      <c r="A774" s="35"/>
      <c r="B774" s="118" t="s">
        <v>2872</v>
      </c>
      <c r="C774" s="119" t="s">
        <v>3748</v>
      </c>
      <c r="D774" s="119"/>
      <c r="E774" s="132"/>
      <c r="F774" s="134" t="s">
        <v>1660</v>
      </c>
      <c r="G774" s="127" t="str">
        <f t="shared" si="25"/>
        <v>4</v>
      </c>
      <c r="H774" s="134" t="str">
        <f>MID(F:F,9,2)</f>
        <v>4C</v>
      </c>
      <c r="I774" s="122">
        <f>VLOOKUP($H:$H,$M$5:$N$11,2,FALSE)</f>
        <v>70.82</v>
      </c>
      <c r="J774" s="122">
        <f>VLOOKUP($H:$H,$M$5:$P$11,4,FALSE)</f>
        <v>84.984</v>
      </c>
      <c r="K774" s="33"/>
      <c r="L774" s="197">
        <f t="shared" si="26"/>
        <v>76.48559999999999</v>
      </c>
      <c r="R774" s="43"/>
      <c r="S774" s="212"/>
    </row>
    <row r="775" spans="1:88" s="4" customFormat="1" ht="15.6">
      <c r="A775" s="21"/>
      <c r="B775" s="116" t="s">
        <v>23</v>
      </c>
      <c r="C775" s="111" t="s">
        <v>3806</v>
      </c>
      <c r="D775" s="123" t="s">
        <v>3807</v>
      </c>
      <c r="E775" s="135"/>
      <c r="F775" s="116" t="s">
        <v>3875</v>
      </c>
      <c r="G775" s="128" t="str">
        <f t="shared" si="25"/>
        <v>4</v>
      </c>
      <c r="H775" s="133" t="str">
        <f>MID(F:F,9,2)</f>
        <v>4C</v>
      </c>
      <c r="I775" s="115">
        <f>VLOOKUP($H:$H,$M$5:$N$11,2,FALSE)</f>
        <v>70.82</v>
      </c>
      <c r="J775" s="115">
        <f>VLOOKUP($H:$H,$M$5:$P$11,4,FALSE)</f>
        <v>84.984</v>
      </c>
      <c r="K775" s="23"/>
      <c r="L775" s="197">
        <f t="shared" si="26"/>
        <v>76.48559999999999</v>
      </c>
      <c r="M775" s="157"/>
      <c r="N775" s="157"/>
      <c r="O775" s="157"/>
      <c r="P775" s="188"/>
      <c r="Q775" s="158"/>
      <c r="R775" s="43"/>
      <c r="S775" s="212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  <c r="AI775" s="158"/>
      <c r="AJ775" s="158"/>
      <c r="AK775" s="158"/>
      <c r="AL775" s="158"/>
      <c r="AM775" s="158"/>
      <c r="AN775" s="158"/>
      <c r="AO775" s="158"/>
      <c r="AP775" s="158"/>
      <c r="AQ775" s="158"/>
      <c r="AR775" s="158"/>
      <c r="AS775" s="158"/>
      <c r="AT775" s="158"/>
      <c r="AU775" s="158"/>
      <c r="AV775" s="158"/>
      <c r="AW775" s="158"/>
      <c r="AX775" s="158"/>
      <c r="AY775" s="158"/>
      <c r="AZ775" s="158"/>
      <c r="BA775" s="158"/>
      <c r="BB775" s="158"/>
      <c r="BC775" s="158"/>
      <c r="BD775" s="158"/>
      <c r="BE775" s="158"/>
      <c r="BF775" s="158"/>
      <c r="BG775" s="158"/>
      <c r="BH775" s="158"/>
      <c r="BI775" s="158"/>
      <c r="BJ775" s="158"/>
      <c r="BK775" s="158"/>
      <c r="BL775" s="158"/>
      <c r="BM775" s="158"/>
      <c r="BN775" s="158"/>
      <c r="BO775" s="158"/>
      <c r="BP775" s="158"/>
      <c r="BQ775" s="158"/>
      <c r="BR775" s="158"/>
      <c r="BS775" s="158"/>
      <c r="BT775" s="158"/>
      <c r="BU775" s="158"/>
      <c r="BV775" s="158"/>
      <c r="BW775" s="158"/>
      <c r="BX775" s="158"/>
      <c r="BY775" s="158"/>
      <c r="BZ775" s="158"/>
      <c r="CA775" s="158"/>
      <c r="CB775" s="158"/>
      <c r="CC775" s="158"/>
      <c r="CD775" s="158"/>
      <c r="CE775" s="158"/>
      <c r="CF775" s="158"/>
      <c r="CG775" s="158"/>
      <c r="CH775" s="158"/>
      <c r="CI775" s="158"/>
      <c r="CJ775" s="158"/>
    </row>
    <row r="776" spans="1:88" s="4" customFormat="1" ht="15.6">
      <c r="A776" s="21"/>
      <c r="B776" s="116" t="s">
        <v>23</v>
      </c>
      <c r="C776" s="111" t="s">
        <v>4050</v>
      </c>
      <c r="D776" s="123" t="s">
        <v>3901</v>
      </c>
      <c r="E776" s="135"/>
      <c r="F776" s="116" t="s">
        <v>4052</v>
      </c>
      <c r="G776" s="128" t="str">
        <f t="shared" si="25"/>
        <v>4</v>
      </c>
      <c r="H776" s="133" t="str">
        <f>MID(F:F,9,2)</f>
        <v>4C</v>
      </c>
      <c r="I776" s="115">
        <f>VLOOKUP($H:$H,$M$5:$N$11,2,FALSE)</f>
        <v>70.82</v>
      </c>
      <c r="J776" s="115">
        <f>VLOOKUP($H:$H,$M$5:$P$11,4,FALSE)</f>
        <v>84.984</v>
      </c>
      <c r="K776" s="23"/>
      <c r="L776" s="197">
        <f t="shared" si="26"/>
        <v>76.48559999999999</v>
      </c>
      <c r="M776" s="157"/>
      <c r="N776" s="157"/>
      <c r="O776" s="157"/>
      <c r="P776" s="188"/>
      <c r="Q776" s="158"/>
      <c r="R776" s="43"/>
      <c r="S776" s="212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  <c r="AI776" s="158"/>
      <c r="AJ776" s="158"/>
      <c r="AK776" s="158"/>
      <c r="AL776" s="158"/>
      <c r="AM776" s="158"/>
      <c r="AN776" s="158"/>
      <c r="AO776" s="158"/>
      <c r="AP776" s="158"/>
      <c r="AQ776" s="158"/>
      <c r="AR776" s="158"/>
      <c r="AS776" s="158"/>
      <c r="AT776" s="158"/>
      <c r="AU776" s="158"/>
      <c r="AV776" s="158"/>
      <c r="AW776" s="158"/>
      <c r="AX776" s="158"/>
      <c r="AY776" s="158"/>
      <c r="AZ776" s="158"/>
      <c r="BA776" s="158"/>
      <c r="BB776" s="158"/>
      <c r="BC776" s="158"/>
      <c r="BD776" s="158"/>
      <c r="BE776" s="158"/>
      <c r="BF776" s="158"/>
      <c r="BG776" s="158"/>
      <c r="BH776" s="158"/>
      <c r="BI776" s="158"/>
      <c r="BJ776" s="158"/>
      <c r="BK776" s="158"/>
      <c r="BL776" s="158"/>
      <c r="BM776" s="158"/>
      <c r="BN776" s="158"/>
      <c r="BO776" s="158"/>
      <c r="BP776" s="158"/>
      <c r="BQ776" s="158"/>
      <c r="BR776" s="158"/>
      <c r="BS776" s="158"/>
      <c r="BT776" s="158"/>
      <c r="BU776" s="158"/>
      <c r="BV776" s="158"/>
      <c r="BW776" s="158"/>
      <c r="BX776" s="158"/>
      <c r="BY776" s="158"/>
      <c r="BZ776" s="158"/>
      <c r="CA776" s="158"/>
      <c r="CB776" s="158"/>
      <c r="CC776" s="158"/>
      <c r="CD776" s="158"/>
      <c r="CE776" s="158"/>
      <c r="CF776" s="158"/>
      <c r="CG776" s="158"/>
      <c r="CH776" s="158"/>
      <c r="CI776" s="158"/>
      <c r="CJ776" s="158"/>
    </row>
    <row r="777" spans="1:19" ht="15.6">
      <c r="A777" s="35"/>
      <c r="B777" s="110" t="s">
        <v>2872</v>
      </c>
      <c r="C777" s="111" t="s">
        <v>2892</v>
      </c>
      <c r="D777" s="123" t="s">
        <v>2893</v>
      </c>
      <c r="E777" s="132"/>
      <c r="F777" s="133" t="s">
        <v>1198</v>
      </c>
      <c r="G777" s="128" t="str">
        <f t="shared" si="25"/>
        <v>4</v>
      </c>
      <c r="H777" s="133" t="str">
        <f>MID(F:F,9,2)</f>
        <v>4C</v>
      </c>
      <c r="I777" s="115">
        <f>VLOOKUP($H:$H,$M$5:$N$11,2,FALSE)</f>
        <v>70.82</v>
      </c>
      <c r="J777" s="115">
        <f>VLOOKUP($H:$H,$M$5:$P$11,4,FALSE)</f>
        <v>84.984</v>
      </c>
      <c r="K777" s="33"/>
      <c r="L777" s="197">
        <f t="shared" si="26"/>
        <v>76.48559999999999</v>
      </c>
      <c r="R777" s="43"/>
      <c r="S777" s="212"/>
    </row>
    <row r="778" spans="1:19" ht="15.6">
      <c r="A778" s="35"/>
      <c r="B778" s="110" t="s">
        <v>2894</v>
      </c>
      <c r="C778" s="111" t="s">
        <v>2892</v>
      </c>
      <c r="D778" s="123" t="s">
        <v>2896</v>
      </c>
      <c r="E778" s="132"/>
      <c r="F778" s="133" t="s">
        <v>1661</v>
      </c>
      <c r="G778" s="128" t="str">
        <f t="shared" si="25"/>
        <v>4</v>
      </c>
      <c r="H778" s="133" t="str">
        <f>MID(F:F,9,2)</f>
        <v>4C</v>
      </c>
      <c r="I778" s="115">
        <f>VLOOKUP($H:$H,$M$5:$N$11,2,FALSE)</f>
        <v>70.82</v>
      </c>
      <c r="J778" s="115">
        <f>VLOOKUP($H:$H,$M$5:$P$11,4,FALSE)</f>
        <v>84.984</v>
      </c>
      <c r="K778" s="33"/>
      <c r="L778" s="197">
        <f t="shared" si="26"/>
        <v>76.48559999999999</v>
      </c>
      <c r="R778" s="43"/>
      <c r="S778" s="212"/>
    </row>
    <row r="779" spans="1:19" ht="15.6">
      <c r="A779" s="35"/>
      <c r="B779" s="110" t="s">
        <v>2872</v>
      </c>
      <c r="C779" s="111" t="s">
        <v>2898</v>
      </c>
      <c r="D779" s="123" t="s">
        <v>2899</v>
      </c>
      <c r="E779" s="132"/>
      <c r="F779" s="133" t="s">
        <v>1199</v>
      </c>
      <c r="G779" s="128" t="str">
        <f t="shared" si="25"/>
        <v>4</v>
      </c>
      <c r="H779" s="133" t="str">
        <f>MID(F:F,9,2)</f>
        <v>4C</v>
      </c>
      <c r="I779" s="115">
        <f>VLOOKUP($H:$H,$M$5:$N$11,2,FALSE)</f>
        <v>70.82</v>
      </c>
      <c r="J779" s="115">
        <f>VLOOKUP($H:$H,$M$5:$P$11,4,FALSE)</f>
        <v>84.984</v>
      </c>
      <c r="K779" s="33"/>
      <c r="L779" s="197">
        <f t="shared" si="26"/>
        <v>76.48559999999999</v>
      </c>
      <c r="R779" s="43"/>
      <c r="S779" s="212"/>
    </row>
    <row r="780" spans="1:19" ht="15.6">
      <c r="A780" s="35"/>
      <c r="B780" s="110" t="s">
        <v>2872</v>
      </c>
      <c r="C780" s="111" t="s">
        <v>2892</v>
      </c>
      <c r="D780" s="123" t="s">
        <v>2982</v>
      </c>
      <c r="E780" s="132"/>
      <c r="F780" s="133" t="s">
        <v>1662</v>
      </c>
      <c r="G780" s="128" t="str">
        <f t="shared" si="25"/>
        <v>4</v>
      </c>
      <c r="H780" s="133" t="str">
        <f>MID(F:F,9,2)</f>
        <v>4C</v>
      </c>
      <c r="I780" s="115">
        <f>VLOOKUP($H:$H,$M$5:$N$11,2,FALSE)</f>
        <v>70.82</v>
      </c>
      <c r="J780" s="115">
        <f>VLOOKUP($H:$H,$M$5:$P$11,4,FALSE)</f>
        <v>84.984</v>
      </c>
      <c r="K780" s="33"/>
      <c r="L780" s="197">
        <f t="shared" si="26"/>
        <v>76.48559999999999</v>
      </c>
      <c r="R780" s="43"/>
      <c r="S780" s="212"/>
    </row>
    <row r="781" spans="1:19" ht="15.6">
      <c r="A781" s="35"/>
      <c r="B781" s="110" t="s">
        <v>2872</v>
      </c>
      <c r="C781" s="111" t="s">
        <v>2956</v>
      </c>
      <c r="D781" s="123" t="s">
        <v>2962</v>
      </c>
      <c r="E781" s="132"/>
      <c r="F781" s="133" t="s">
        <v>247</v>
      </c>
      <c r="G781" s="128" t="str">
        <f t="shared" si="25"/>
        <v>4</v>
      </c>
      <c r="H781" s="133" t="str">
        <f>MID(F:F,9,2)</f>
        <v>4C</v>
      </c>
      <c r="I781" s="115">
        <f>VLOOKUP($H:$H,$M$5:$N$11,2,FALSE)</f>
        <v>70.82</v>
      </c>
      <c r="J781" s="115">
        <f>VLOOKUP($H:$H,$M$5:$P$11,4,FALSE)</f>
        <v>84.984</v>
      </c>
      <c r="K781" s="33"/>
      <c r="L781" s="197">
        <f t="shared" si="26"/>
        <v>76.48559999999999</v>
      </c>
      <c r="R781" s="43"/>
      <c r="S781" s="212"/>
    </row>
    <row r="782" spans="1:19" ht="15.6">
      <c r="A782" s="35"/>
      <c r="B782" s="110" t="s">
        <v>2872</v>
      </c>
      <c r="C782" s="111" t="s">
        <v>2956</v>
      </c>
      <c r="D782" s="123" t="s">
        <v>3383</v>
      </c>
      <c r="E782" s="132"/>
      <c r="F782" s="133" t="s">
        <v>1663</v>
      </c>
      <c r="G782" s="128" t="str">
        <f t="shared" si="25"/>
        <v>4</v>
      </c>
      <c r="H782" s="133" t="str">
        <f>MID(F:F,9,2)</f>
        <v>4C</v>
      </c>
      <c r="I782" s="115">
        <f>VLOOKUP($H:$H,$M$5:$N$11,2,FALSE)</f>
        <v>70.82</v>
      </c>
      <c r="J782" s="115">
        <f>VLOOKUP($H:$H,$M$5:$P$11,4,FALSE)</f>
        <v>84.984</v>
      </c>
      <c r="K782" s="33"/>
      <c r="L782" s="197">
        <f t="shared" si="26"/>
        <v>76.48559999999999</v>
      </c>
      <c r="R782" s="43"/>
      <c r="S782" s="212"/>
    </row>
    <row r="783" spans="1:19" ht="15.6">
      <c r="A783" s="35"/>
      <c r="B783" s="110" t="s">
        <v>23</v>
      </c>
      <c r="C783" s="111" t="s">
        <v>3941</v>
      </c>
      <c r="D783" s="123" t="s">
        <v>22</v>
      </c>
      <c r="E783" s="132"/>
      <c r="F783" s="133" t="s">
        <v>3945</v>
      </c>
      <c r="G783" s="128" t="str">
        <f t="shared" si="25"/>
        <v>6</v>
      </c>
      <c r="H783" s="133" t="str">
        <f>MID(F:F,9,2)</f>
        <v>6C</v>
      </c>
      <c r="I783" s="115">
        <f>VLOOKUP($H:$H,$M$5:$N$11,2,FALSE)</f>
        <v>104.15</v>
      </c>
      <c r="J783" s="115">
        <f>VLOOKUP($H:$H,$M$5:$P$11,4,FALSE)</f>
        <v>124.98</v>
      </c>
      <c r="K783" s="33"/>
      <c r="L783" s="197">
        <f t="shared" si="26"/>
        <v>112.482</v>
      </c>
      <c r="R783" s="43"/>
      <c r="S783" s="212"/>
    </row>
    <row r="784" spans="1:19" ht="15.6">
      <c r="A784" s="35"/>
      <c r="B784" s="110" t="s">
        <v>23</v>
      </c>
      <c r="C784" s="111" t="s">
        <v>3943</v>
      </c>
      <c r="D784" s="123" t="s">
        <v>22</v>
      </c>
      <c r="E784" s="132"/>
      <c r="F784" s="133" t="s">
        <v>3946</v>
      </c>
      <c r="G784" s="128" t="str">
        <f t="shared" si="25"/>
        <v>6</v>
      </c>
      <c r="H784" s="133" t="str">
        <f>MID(F:F,9,2)</f>
        <v>6C</v>
      </c>
      <c r="I784" s="115">
        <f>VLOOKUP($H:$H,$M$5:$N$11,2,FALSE)</f>
        <v>104.15</v>
      </c>
      <c r="J784" s="115">
        <f>VLOOKUP($H:$H,$M$5:$P$11,4,FALSE)</f>
        <v>124.98</v>
      </c>
      <c r="K784" s="33"/>
      <c r="L784" s="197">
        <f t="shared" si="26"/>
        <v>112.482</v>
      </c>
      <c r="R784" s="43"/>
      <c r="S784" s="212"/>
    </row>
    <row r="785" spans="1:19" ht="15.6">
      <c r="A785" s="35"/>
      <c r="B785" s="110" t="s">
        <v>23</v>
      </c>
      <c r="C785" s="111" t="s">
        <v>3847</v>
      </c>
      <c r="D785" s="123" t="s">
        <v>3848</v>
      </c>
      <c r="E785" s="61"/>
      <c r="F785" s="110" t="s">
        <v>3852</v>
      </c>
      <c r="G785" s="128" t="str">
        <f t="shared" si="25"/>
        <v>6</v>
      </c>
      <c r="H785" s="133" t="str">
        <f>MID(F:F,9,2)</f>
        <v>6C</v>
      </c>
      <c r="I785" s="115">
        <f>VLOOKUP($H:$H,$M$5:$N$11,2,FALSE)</f>
        <v>104.15</v>
      </c>
      <c r="J785" s="115">
        <f>VLOOKUP($H:$H,$M$5:$P$11,4,FALSE)</f>
        <v>124.98</v>
      </c>
      <c r="K785" s="33"/>
      <c r="L785" s="197">
        <f t="shared" si="26"/>
        <v>112.482</v>
      </c>
      <c r="R785" s="43"/>
      <c r="S785" s="212"/>
    </row>
    <row r="786" spans="1:19" ht="15.6">
      <c r="A786" s="35"/>
      <c r="B786" s="110" t="s">
        <v>23</v>
      </c>
      <c r="C786" s="111" t="s">
        <v>3850</v>
      </c>
      <c r="D786" s="123" t="s">
        <v>3848</v>
      </c>
      <c r="E786" s="61"/>
      <c r="F786" s="110" t="s">
        <v>3853</v>
      </c>
      <c r="G786" s="128" t="str">
        <f t="shared" si="25"/>
        <v>6</v>
      </c>
      <c r="H786" s="133" t="str">
        <f>MID(F:F,9,2)</f>
        <v>6C</v>
      </c>
      <c r="I786" s="115">
        <f>VLOOKUP($H:$H,$M$5:$N$11,2,FALSE)</f>
        <v>104.15</v>
      </c>
      <c r="J786" s="115">
        <f>VLOOKUP($H:$H,$M$5:$P$11,4,FALSE)</f>
        <v>124.98</v>
      </c>
      <c r="K786" s="33"/>
      <c r="L786" s="197">
        <f t="shared" si="26"/>
        <v>112.482</v>
      </c>
      <c r="R786" s="43"/>
      <c r="S786" s="212"/>
    </row>
    <row r="787" spans="1:19" ht="15.6">
      <c r="A787" s="35"/>
      <c r="B787" s="110" t="s">
        <v>2872</v>
      </c>
      <c r="C787" s="111" t="s">
        <v>3704</v>
      </c>
      <c r="D787" s="123"/>
      <c r="E787" s="132"/>
      <c r="F787" s="133" t="s">
        <v>1648</v>
      </c>
      <c r="G787" s="128" t="str">
        <f t="shared" si="25"/>
        <v>4</v>
      </c>
      <c r="H787" s="133" t="str">
        <f>MID(F:F,9,2)</f>
        <v>4C</v>
      </c>
      <c r="I787" s="115">
        <f>VLOOKUP($H:$H,$M$5:$N$11,2,FALSE)</f>
        <v>70.82</v>
      </c>
      <c r="J787" s="115">
        <f>VLOOKUP($H:$H,$M$5:$P$11,4,FALSE)</f>
        <v>84.984</v>
      </c>
      <c r="K787" s="33"/>
      <c r="L787" s="197">
        <f t="shared" si="26"/>
        <v>76.48559999999999</v>
      </c>
      <c r="R787" s="43"/>
      <c r="S787" s="212"/>
    </row>
    <row r="788" spans="1:19" ht="15.6">
      <c r="A788" s="35"/>
      <c r="B788" s="110" t="s">
        <v>2894</v>
      </c>
      <c r="C788" s="111" t="s">
        <v>1683</v>
      </c>
      <c r="D788" s="123" t="s">
        <v>1687</v>
      </c>
      <c r="E788" s="132"/>
      <c r="F788" s="133" t="s">
        <v>1665</v>
      </c>
      <c r="G788" s="128" t="str">
        <f t="shared" si="25"/>
        <v>3</v>
      </c>
      <c r="H788" s="133" t="str">
        <f>MID(F:F,9,2)</f>
        <v>3C</v>
      </c>
      <c r="I788" s="115">
        <f>VLOOKUP($H:$H,$M$5:$N$11,2,FALSE)</f>
        <v>52.48</v>
      </c>
      <c r="J788" s="115">
        <f>VLOOKUP($H:$H,$M$5:$P$11,4,FALSE)</f>
        <v>62.981247999999994</v>
      </c>
      <c r="K788" s="33"/>
      <c r="L788" s="197">
        <f t="shared" si="26"/>
        <v>56.6831232</v>
      </c>
      <c r="R788" s="43"/>
      <c r="S788" s="212"/>
    </row>
    <row r="789" spans="1:19" ht="15.6">
      <c r="A789" s="35"/>
      <c r="B789" s="110" t="s">
        <v>136</v>
      </c>
      <c r="C789" s="111" t="s">
        <v>1723</v>
      </c>
      <c r="D789" s="123"/>
      <c r="E789" s="132"/>
      <c r="F789" s="133" t="s">
        <v>228</v>
      </c>
      <c r="G789" s="128" t="str">
        <f t="shared" si="25"/>
        <v>6</v>
      </c>
      <c r="H789" s="133" t="str">
        <f>MID(F:F,9,2)</f>
        <v>6C</v>
      </c>
      <c r="I789" s="115">
        <f>VLOOKUP($H:$H,$M$5:$N$11,2,FALSE)</f>
        <v>104.15</v>
      </c>
      <c r="J789" s="115">
        <f>VLOOKUP($H:$H,$M$5:$P$11,4,FALSE)</f>
        <v>124.98</v>
      </c>
      <c r="K789" s="33"/>
      <c r="L789" s="197">
        <f t="shared" si="26"/>
        <v>112.482</v>
      </c>
      <c r="R789" s="43"/>
      <c r="S789" s="212"/>
    </row>
    <row r="790" spans="1:19" ht="15.6">
      <c r="A790" s="35"/>
      <c r="B790" s="110" t="s">
        <v>136</v>
      </c>
      <c r="C790" s="111" t="s">
        <v>1734</v>
      </c>
      <c r="D790" s="123" t="s">
        <v>425</v>
      </c>
      <c r="E790" s="132"/>
      <c r="F790" s="133" t="s">
        <v>229</v>
      </c>
      <c r="G790" s="128" t="str">
        <f t="shared" si="25"/>
        <v>4</v>
      </c>
      <c r="H790" s="133" t="str">
        <f>MID(F:F,9,2)</f>
        <v>4C</v>
      </c>
      <c r="I790" s="115">
        <f>VLOOKUP($H:$H,$M$5:$N$11,2,FALSE)</f>
        <v>70.82</v>
      </c>
      <c r="J790" s="115">
        <f>VLOOKUP($H:$H,$M$5:$P$11,4,FALSE)</f>
        <v>84.984</v>
      </c>
      <c r="K790" s="33"/>
      <c r="L790" s="197">
        <f t="shared" si="26"/>
        <v>76.48559999999999</v>
      </c>
      <c r="R790" s="43"/>
      <c r="S790" s="212"/>
    </row>
    <row r="791" spans="1:19" ht="15.6">
      <c r="A791" s="35"/>
      <c r="B791" s="110" t="s">
        <v>136</v>
      </c>
      <c r="C791" s="111" t="s">
        <v>1737</v>
      </c>
      <c r="D791" s="123" t="s">
        <v>1732</v>
      </c>
      <c r="E791" s="132"/>
      <c r="F791" s="133" t="s">
        <v>1634</v>
      </c>
      <c r="G791" s="128" t="str">
        <f t="shared" si="25"/>
        <v>4</v>
      </c>
      <c r="H791" s="133" t="str">
        <f>MID(F:F,9,2)</f>
        <v>4C</v>
      </c>
      <c r="I791" s="115">
        <f>VLOOKUP($H:$H,$M$5:$N$11,2,FALSE)</f>
        <v>70.82</v>
      </c>
      <c r="J791" s="115">
        <f>VLOOKUP($H:$H,$M$5:$P$11,4,FALSE)</f>
        <v>84.984</v>
      </c>
      <c r="K791" s="33"/>
      <c r="L791" s="197">
        <f t="shared" si="26"/>
        <v>76.48559999999999</v>
      </c>
      <c r="R791" s="43"/>
      <c r="S791" s="212"/>
    </row>
    <row r="792" spans="1:19" ht="15.6">
      <c r="A792" s="35"/>
      <c r="B792" s="110" t="s">
        <v>136</v>
      </c>
      <c r="C792" s="111" t="s">
        <v>1742</v>
      </c>
      <c r="D792" s="123" t="s">
        <v>4034</v>
      </c>
      <c r="E792" s="132"/>
      <c r="F792" s="133" t="s">
        <v>1636</v>
      </c>
      <c r="G792" s="128" t="str">
        <f t="shared" si="25"/>
        <v>4</v>
      </c>
      <c r="H792" s="133" t="str">
        <f>MID(F:F,9,2)</f>
        <v>4C</v>
      </c>
      <c r="I792" s="115">
        <f>VLOOKUP($H:$H,$M$5:$N$11,2,FALSE)</f>
        <v>70.82</v>
      </c>
      <c r="J792" s="115">
        <f>VLOOKUP($H:$H,$M$5:$P$11,4,FALSE)</f>
        <v>84.984</v>
      </c>
      <c r="K792" s="33"/>
      <c r="L792" s="197">
        <f t="shared" si="26"/>
        <v>76.48559999999999</v>
      </c>
      <c r="R792" s="43"/>
      <c r="S792" s="212"/>
    </row>
    <row r="793" spans="1:19" ht="15.6">
      <c r="A793" s="35"/>
      <c r="B793" s="110" t="s">
        <v>136</v>
      </c>
      <c r="C793" s="111" t="s">
        <v>4066</v>
      </c>
      <c r="D793" s="123" t="s">
        <v>3996</v>
      </c>
      <c r="E793" s="135"/>
      <c r="F793" s="133" t="s">
        <v>1633</v>
      </c>
      <c r="G793" s="128" t="str">
        <f t="shared" si="25"/>
        <v>6</v>
      </c>
      <c r="H793" s="133" t="str">
        <f>MID(F:F,9,2)</f>
        <v>6C</v>
      </c>
      <c r="I793" s="115">
        <f>VLOOKUP($H:$H,$M$5:$N$11,2,FALSE)</f>
        <v>104.15</v>
      </c>
      <c r="J793" s="115">
        <f>VLOOKUP($H:$H,$M$5:$P$11,4,FALSE)</f>
        <v>124.98</v>
      </c>
      <c r="K793" s="33"/>
      <c r="L793" s="197">
        <f t="shared" si="26"/>
        <v>112.482</v>
      </c>
      <c r="R793" s="43"/>
      <c r="S793" s="212"/>
    </row>
    <row r="794" spans="1:19" ht="15.6">
      <c r="A794" s="35"/>
      <c r="B794" s="110" t="s">
        <v>1719</v>
      </c>
      <c r="C794" s="111" t="s">
        <v>1175</v>
      </c>
      <c r="D794" s="123" t="s">
        <v>3201</v>
      </c>
      <c r="E794" s="132"/>
      <c r="F794" s="133" t="s">
        <v>1177</v>
      </c>
      <c r="G794" s="128" t="str">
        <f t="shared" si="25"/>
        <v>4</v>
      </c>
      <c r="H794" s="133" t="str">
        <f>MID(F:F,9,2)</f>
        <v>4C</v>
      </c>
      <c r="I794" s="115">
        <f>VLOOKUP($H:$H,$M$5:$N$11,2,FALSE)</f>
        <v>70.82</v>
      </c>
      <c r="J794" s="115">
        <f>VLOOKUP($H:$H,$M$5:$P$11,4,FALSE)</f>
        <v>84.984</v>
      </c>
      <c r="K794" s="33"/>
      <c r="L794" s="197">
        <f t="shared" si="26"/>
        <v>76.48559999999999</v>
      </c>
      <c r="R794" s="43"/>
      <c r="S794" s="212"/>
    </row>
    <row r="795" spans="1:19" ht="15.6">
      <c r="A795" s="35"/>
      <c r="B795" s="110" t="s">
        <v>136</v>
      </c>
      <c r="C795" s="111" t="s">
        <v>1048</v>
      </c>
      <c r="D795" s="123" t="s">
        <v>500</v>
      </c>
      <c r="E795" s="132"/>
      <c r="F795" s="133" t="s">
        <v>230</v>
      </c>
      <c r="G795" s="128" t="str">
        <f t="shared" si="25"/>
        <v>4</v>
      </c>
      <c r="H795" s="133" t="str">
        <f>MID(F:F,9,2)</f>
        <v>4C</v>
      </c>
      <c r="I795" s="115">
        <f>VLOOKUP($H:$H,$M$5:$N$11,2,FALSE)</f>
        <v>70.82</v>
      </c>
      <c r="J795" s="115">
        <f>VLOOKUP($H:$H,$M$5:$P$11,4,FALSE)</f>
        <v>84.984</v>
      </c>
      <c r="K795" s="33"/>
      <c r="L795" s="197">
        <f t="shared" si="26"/>
        <v>76.48559999999999</v>
      </c>
      <c r="R795" s="43"/>
      <c r="S795" s="212"/>
    </row>
    <row r="796" spans="1:19" ht="15.6">
      <c r="A796" s="35"/>
      <c r="B796" s="116" t="s">
        <v>136</v>
      </c>
      <c r="C796" s="111" t="s">
        <v>1082</v>
      </c>
      <c r="D796" s="123" t="s">
        <v>15</v>
      </c>
      <c r="E796" s="132"/>
      <c r="F796" s="133" t="s">
        <v>1635</v>
      </c>
      <c r="G796" s="128" t="str">
        <f t="shared" si="25"/>
        <v>4</v>
      </c>
      <c r="H796" s="133" t="str">
        <f>MID(F:F,9,2)</f>
        <v>4C</v>
      </c>
      <c r="I796" s="115">
        <f>VLOOKUP($H:$H,$M$5:$N$11,2,FALSE)</f>
        <v>70.82</v>
      </c>
      <c r="J796" s="115">
        <f>VLOOKUP($H:$H,$M$5:$P$11,4,FALSE)</f>
        <v>84.984</v>
      </c>
      <c r="K796" s="33"/>
      <c r="L796" s="197">
        <f t="shared" si="26"/>
        <v>76.48559999999999</v>
      </c>
      <c r="R796" s="43"/>
      <c r="S796" s="212"/>
    </row>
    <row r="797" spans="1:19" ht="15.6">
      <c r="A797" s="35"/>
      <c r="B797" s="116" t="s">
        <v>136</v>
      </c>
      <c r="C797" s="111" t="s">
        <v>737</v>
      </c>
      <c r="D797" s="123" t="s">
        <v>738</v>
      </c>
      <c r="E797" s="132"/>
      <c r="F797" s="133" t="s">
        <v>1193</v>
      </c>
      <c r="G797" s="128" t="str">
        <f t="shared" si="25"/>
        <v>3</v>
      </c>
      <c r="H797" s="133" t="str">
        <f>MID(F:F,9,2)</f>
        <v>3C</v>
      </c>
      <c r="I797" s="115">
        <f>VLOOKUP($H:$H,$M$5:$N$11,2,FALSE)</f>
        <v>52.48</v>
      </c>
      <c r="J797" s="115">
        <f>VLOOKUP($H:$H,$M$5:$P$11,4,FALSE)</f>
        <v>62.981247999999994</v>
      </c>
      <c r="K797" s="33"/>
      <c r="L797" s="197">
        <f t="shared" si="26"/>
        <v>56.6831232</v>
      </c>
      <c r="R797" s="43"/>
      <c r="S797" s="212"/>
    </row>
    <row r="798" spans="1:19" ht="15.6">
      <c r="A798" s="21"/>
      <c r="B798" s="116" t="s">
        <v>136</v>
      </c>
      <c r="C798" s="111" t="s">
        <v>4415</v>
      </c>
      <c r="D798" s="123" t="s">
        <v>4416</v>
      </c>
      <c r="E798" s="135"/>
      <c r="F798" s="116" t="s">
        <v>4418</v>
      </c>
      <c r="G798" s="128" t="str">
        <f t="shared" si="25"/>
        <v>4</v>
      </c>
      <c r="H798" s="110" t="str">
        <f>MID(F:F,9,2)</f>
        <v>4C</v>
      </c>
      <c r="I798" s="115">
        <f>VLOOKUP($H:$H,$M$5:$N$11,2,FALSE)</f>
        <v>70.82</v>
      </c>
      <c r="J798" s="115">
        <f>VLOOKUP($H:$H,$M$5:$P$11,4,FALSE)</f>
        <v>84.984</v>
      </c>
      <c r="K798" s="23"/>
      <c r="L798" s="197">
        <f t="shared" si="26"/>
        <v>76.48559999999999</v>
      </c>
      <c r="N798" s="179"/>
      <c r="O798" s="179"/>
      <c r="P798" s="179"/>
      <c r="R798" s="43"/>
      <c r="S798" s="212"/>
    </row>
    <row r="799" spans="1:19" ht="15.6">
      <c r="A799" s="35"/>
      <c r="B799" s="118" t="s">
        <v>136</v>
      </c>
      <c r="C799" s="119" t="s">
        <v>1132</v>
      </c>
      <c r="D799" s="119" t="s">
        <v>1133</v>
      </c>
      <c r="E799" s="132"/>
      <c r="F799" s="134" t="s">
        <v>1637</v>
      </c>
      <c r="G799" s="127" t="str">
        <f t="shared" si="25"/>
        <v>4</v>
      </c>
      <c r="H799" s="134" t="str">
        <f>MID(F:F,9,2)</f>
        <v>4C</v>
      </c>
      <c r="I799" s="122">
        <f>VLOOKUP($H:$H,$M$5:$N$11,2,FALSE)</f>
        <v>70.82</v>
      </c>
      <c r="J799" s="122">
        <f>VLOOKUP($H:$H,$M$5:$P$11,4,FALSE)</f>
        <v>84.984</v>
      </c>
      <c r="K799" s="33"/>
      <c r="L799" s="197">
        <f t="shared" si="26"/>
        <v>76.48559999999999</v>
      </c>
      <c r="R799" s="43"/>
      <c r="S799" s="212"/>
    </row>
    <row r="800" spans="1:19" ht="15.6">
      <c r="A800" s="35"/>
      <c r="B800" s="116" t="s">
        <v>136</v>
      </c>
      <c r="C800" s="111" t="s">
        <v>1092</v>
      </c>
      <c r="D800" s="123" t="s">
        <v>1091</v>
      </c>
      <c r="E800" s="132"/>
      <c r="F800" s="133" t="s">
        <v>231</v>
      </c>
      <c r="G800" s="128" t="str">
        <f t="shared" si="25"/>
        <v>4</v>
      </c>
      <c r="H800" s="133" t="str">
        <f>MID(F:F,9,2)</f>
        <v>4C</v>
      </c>
      <c r="I800" s="115">
        <f>VLOOKUP($H:$H,$M$5:$N$11,2,FALSE)</f>
        <v>70.82</v>
      </c>
      <c r="J800" s="115">
        <f>VLOOKUP($H:$H,$M$5:$P$11,4,FALSE)</f>
        <v>84.984</v>
      </c>
      <c r="K800" s="33"/>
      <c r="L800" s="197">
        <f t="shared" si="26"/>
        <v>76.48559999999999</v>
      </c>
      <c r="R800" s="43"/>
      <c r="S800" s="212"/>
    </row>
    <row r="801" spans="1:19" ht="15.6">
      <c r="A801" s="35"/>
      <c r="B801" s="116" t="s">
        <v>136</v>
      </c>
      <c r="C801" s="111" t="s">
        <v>1137</v>
      </c>
      <c r="D801" s="123" t="s">
        <v>1136</v>
      </c>
      <c r="E801" s="132"/>
      <c r="F801" s="133" t="s">
        <v>1638</v>
      </c>
      <c r="G801" s="128" t="str">
        <f t="shared" si="25"/>
        <v>4</v>
      </c>
      <c r="H801" s="133" t="str">
        <f>MID(F:F,9,2)</f>
        <v>4C</v>
      </c>
      <c r="I801" s="115">
        <f>VLOOKUP($H:$H,$M$5:$N$11,2,FALSE)</f>
        <v>70.82</v>
      </c>
      <c r="J801" s="115">
        <f>VLOOKUP($H:$H,$M$5:$P$11,4,FALSE)</f>
        <v>84.984</v>
      </c>
      <c r="K801" s="33"/>
      <c r="L801" s="197">
        <f t="shared" si="26"/>
        <v>76.48559999999999</v>
      </c>
      <c r="R801" s="43"/>
      <c r="S801" s="212"/>
    </row>
    <row r="802" spans="1:19" ht="15.6">
      <c r="A802" s="35"/>
      <c r="B802" s="110" t="s">
        <v>136</v>
      </c>
      <c r="C802" s="111" t="s">
        <v>1134</v>
      </c>
      <c r="D802" s="123" t="s">
        <v>1136</v>
      </c>
      <c r="E802" s="132"/>
      <c r="F802" s="133" t="s">
        <v>232</v>
      </c>
      <c r="G802" s="128" t="str">
        <f t="shared" si="25"/>
        <v>4</v>
      </c>
      <c r="H802" s="133" t="str">
        <f>MID(F:F,9,2)</f>
        <v>4C</v>
      </c>
      <c r="I802" s="115">
        <f>VLOOKUP($H:$H,$M$5:$N$11,2,FALSE)</f>
        <v>70.82</v>
      </c>
      <c r="J802" s="115">
        <f>VLOOKUP($H:$H,$M$5:$P$11,4,FALSE)</f>
        <v>84.984</v>
      </c>
      <c r="K802" s="33"/>
      <c r="L802" s="197">
        <f t="shared" si="26"/>
        <v>76.48559999999999</v>
      </c>
      <c r="R802" s="43"/>
      <c r="S802" s="212"/>
    </row>
    <row r="803" spans="1:19" ht="15.6">
      <c r="A803" s="35"/>
      <c r="B803" s="116" t="s">
        <v>136</v>
      </c>
      <c r="C803" s="111" t="s">
        <v>1140</v>
      </c>
      <c r="D803" s="123" t="s">
        <v>1139</v>
      </c>
      <c r="E803" s="132"/>
      <c r="F803" s="133" t="s">
        <v>233</v>
      </c>
      <c r="G803" s="128" t="str">
        <f t="shared" si="25"/>
        <v>5</v>
      </c>
      <c r="H803" s="133" t="str">
        <f>MID(F:F,9,2)</f>
        <v>5C</v>
      </c>
      <c r="I803" s="115">
        <f>VLOOKUP($H:$H,$M$5:$N$11,2,FALSE)</f>
        <v>88.32</v>
      </c>
      <c r="J803" s="115">
        <f>VLOOKUP($H:$H,$M$5:$P$11,4,FALSE)</f>
        <v>105.984</v>
      </c>
      <c r="K803" s="33"/>
      <c r="L803" s="197">
        <f t="shared" si="26"/>
        <v>95.3856</v>
      </c>
      <c r="R803" s="43"/>
      <c r="S803" s="212"/>
    </row>
    <row r="804" spans="1:19" ht="15.6">
      <c r="A804" s="35"/>
      <c r="B804" s="116" t="s">
        <v>136</v>
      </c>
      <c r="C804" s="111" t="s">
        <v>118</v>
      </c>
      <c r="D804" s="123" t="s">
        <v>117</v>
      </c>
      <c r="E804" s="132"/>
      <c r="F804" s="133" t="s">
        <v>234</v>
      </c>
      <c r="G804" s="128" t="str">
        <f t="shared" si="25"/>
        <v>4</v>
      </c>
      <c r="H804" s="133" t="str">
        <f>MID(F:F,9,2)</f>
        <v>4C</v>
      </c>
      <c r="I804" s="115">
        <f>VLOOKUP($H:$H,$M$5:$N$11,2,FALSE)</f>
        <v>70.82</v>
      </c>
      <c r="J804" s="115">
        <f>VLOOKUP($H:$H,$M$5:$P$11,4,FALSE)</f>
        <v>84.984</v>
      </c>
      <c r="K804" s="33"/>
      <c r="L804" s="197">
        <f t="shared" si="26"/>
        <v>76.48559999999999</v>
      </c>
      <c r="R804" s="43"/>
      <c r="S804" s="212"/>
    </row>
    <row r="805" spans="1:19" ht="15.6">
      <c r="A805" s="35"/>
      <c r="B805" s="116" t="s">
        <v>136</v>
      </c>
      <c r="C805" s="111" t="s">
        <v>116</v>
      </c>
      <c r="D805" s="123" t="s">
        <v>117</v>
      </c>
      <c r="E805" s="132"/>
      <c r="F805" s="133" t="s">
        <v>1640</v>
      </c>
      <c r="G805" s="128" t="str">
        <f t="shared" si="25"/>
        <v>4</v>
      </c>
      <c r="H805" s="133" t="str">
        <f>MID(F:F,9,2)</f>
        <v>4C</v>
      </c>
      <c r="I805" s="115">
        <f>VLOOKUP($H:$H,$M$5:$N$11,2,FALSE)</f>
        <v>70.82</v>
      </c>
      <c r="J805" s="115">
        <f>VLOOKUP($H:$H,$M$5:$P$11,4,FALSE)</f>
        <v>84.984</v>
      </c>
      <c r="K805" s="33"/>
      <c r="L805" s="197">
        <f t="shared" si="26"/>
        <v>76.48559999999999</v>
      </c>
      <c r="R805" s="43"/>
      <c r="S805" s="212"/>
    </row>
    <row r="806" spans="1:19" ht="15.6">
      <c r="A806" s="35"/>
      <c r="B806" s="116" t="s">
        <v>136</v>
      </c>
      <c r="C806" s="111" t="s">
        <v>4483</v>
      </c>
      <c r="D806" s="123" t="s">
        <v>4484</v>
      </c>
      <c r="E806" s="132"/>
      <c r="F806" s="133" t="s">
        <v>4486</v>
      </c>
      <c r="G806" s="128" t="str">
        <f t="shared" si="25"/>
        <v>4</v>
      </c>
      <c r="H806" s="133" t="str">
        <f>MID(F:F,9,2)</f>
        <v>4C</v>
      </c>
      <c r="I806" s="115">
        <f>VLOOKUP($H:$H,$M$5:$N$11,2,FALSE)</f>
        <v>70.82</v>
      </c>
      <c r="J806" s="115">
        <f>VLOOKUP($H:$H,$M$5:$P$11,4,FALSE)</f>
        <v>84.984</v>
      </c>
      <c r="K806" s="33"/>
      <c r="L806" s="197">
        <f t="shared" si="26"/>
        <v>76.48559999999999</v>
      </c>
      <c r="R806" s="43"/>
      <c r="S806" s="212"/>
    </row>
    <row r="807" spans="1:19" ht="15.6">
      <c r="A807" s="35"/>
      <c r="B807" s="116" t="s">
        <v>136</v>
      </c>
      <c r="C807" s="111" t="s">
        <v>1035</v>
      </c>
      <c r="D807" s="123"/>
      <c r="E807" s="132"/>
      <c r="F807" s="133" t="s">
        <v>1639</v>
      </c>
      <c r="G807" s="128" t="str">
        <f t="shared" si="25"/>
        <v>4</v>
      </c>
      <c r="H807" s="133" t="str">
        <f>MID(F:F,9,2)</f>
        <v>4C</v>
      </c>
      <c r="I807" s="115">
        <f>VLOOKUP($H:$H,$M$5:$N$11,2,FALSE)</f>
        <v>70.82</v>
      </c>
      <c r="J807" s="115">
        <f>VLOOKUP($H:$H,$M$5:$P$11,4,FALSE)</f>
        <v>84.984</v>
      </c>
      <c r="K807" s="33"/>
      <c r="L807" s="197">
        <f t="shared" si="26"/>
        <v>76.48559999999999</v>
      </c>
      <c r="R807" s="43"/>
      <c r="S807" s="212"/>
    </row>
    <row r="808" spans="1:19" ht="15.6">
      <c r="A808" s="35"/>
      <c r="B808" s="116" t="s">
        <v>136</v>
      </c>
      <c r="C808" s="111" t="s">
        <v>119</v>
      </c>
      <c r="D808" s="123" t="s">
        <v>120</v>
      </c>
      <c r="E808" s="132"/>
      <c r="F808" s="133" t="s">
        <v>1641</v>
      </c>
      <c r="G808" s="128" t="str">
        <f t="shared" si="25"/>
        <v>4</v>
      </c>
      <c r="H808" s="133" t="str">
        <f>MID(F:F,9,2)</f>
        <v>4C</v>
      </c>
      <c r="I808" s="115">
        <f>VLOOKUP($H:$H,$M$5:$N$11,2,FALSE)</f>
        <v>70.82</v>
      </c>
      <c r="J808" s="115">
        <f>VLOOKUP($H:$H,$M$5:$P$11,4,FALSE)</f>
        <v>84.984</v>
      </c>
      <c r="K808" s="33"/>
      <c r="L808" s="197">
        <f t="shared" si="26"/>
        <v>76.48559999999999</v>
      </c>
      <c r="R808" s="43"/>
      <c r="S808" s="212"/>
    </row>
    <row r="809" spans="1:19" ht="15.6">
      <c r="A809" s="35"/>
      <c r="B809" s="116" t="s">
        <v>136</v>
      </c>
      <c r="C809" s="111" t="s">
        <v>121</v>
      </c>
      <c r="D809" s="123" t="s">
        <v>1753</v>
      </c>
      <c r="E809" s="132"/>
      <c r="F809" s="133" t="s">
        <v>1642</v>
      </c>
      <c r="G809" s="128" t="str">
        <f t="shared" si="25"/>
        <v>4</v>
      </c>
      <c r="H809" s="133" t="str">
        <f>MID(F:F,9,2)</f>
        <v>4C</v>
      </c>
      <c r="I809" s="115">
        <f>VLOOKUP($H:$H,$M$5:$N$11,2,FALSE)</f>
        <v>70.82</v>
      </c>
      <c r="J809" s="115">
        <f>VLOOKUP($H:$H,$M$5:$P$11,4,FALSE)</f>
        <v>84.984</v>
      </c>
      <c r="K809" s="33"/>
      <c r="L809" s="197">
        <f t="shared" si="26"/>
        <v>76.48559999999999</v>
      </c>
      <c r="R809" s="43"/>
      <c r="S809" s="212"/>
    </row>
    <row r="810" spans="1:19" ht="15.6">
      <c r="A810" s="76"/>
      <c r="B810" s="130" t="s">
        <v>136</v>
      </c>
      <c r="C810" s="142" t="s">
        <v>1754</v>
      </c>
      <c r="D810" s="143" t="s">
        <v>120</v>
      </c>
      <c r="E810" s="144"/>
      <c r="F810" s="130" t="s">
        <v>3929</v>
      </c>
      <c r="G810" s="145" t="str">
        <f t="shared" si="25"/>
        <v>4</v>
      </c>
      <c r="H810" s="146" t="str">
        <f>MID(F:F,9,2)</f>
        <v>4C</v>
      </c>
      <c r="I810" s="131">
        <f>VLOOKUP($H:$H,$M$5:$N$11,2,FALSE)</f>
        <v>70.82</v>
      </c>
      <c r="J810" s="131">
        <f>VLOOKUP($H:$H,$M$5:$P$11,4,FALSE)</f>
        <v>84.984</v>
      </c>
      <c r="K810" s="81"/>
      <c r="L810" s="197">
        <f t="shared" si="26"/>
        <v>76.48559999999999</v>
      </c>
      <c r="R810" s="43"/>
      <c r="S810" s="212"/>
    </row>
    <row r="811" spans="1:12" ht="15.6">
      <c r="A811" s="82"/>
      <c r="B811" s="40"/>
      <c r="C811" s="83"/>
      <c r="D811" s="83"/>
      <c r="E811" s="83"/>
      <c r="F811" s="84"/>
      <c r="G811" s="84"/>
      <c r="H811" s="84"/>
      <c r="I811" s="84"/>
      <c r="J811" s="84"/>
      <c r="K811" s="85"/>
      <c r="L811" s="197">
        <f t="shared" si="26"/>
        <v>0</v>
      </c>
    </row>
    <row r="812" spans="2:3" ht="12.75">
      <c r="B812" s="91"/>
      <c r="C812" s="92"/>
    </row>
    <row r="813" spans="2:3" ht="12.75">
      <c r="B813" s="86" t="s">
        <v>4697</v>
      </c>
      <c r="C813" s="92"/>
    </row>
    <row r="814" spans="1:11" ht="12.75">
      <c r="A814" s="10"/>
      <c r="B814" s="91" t="s">
        <v>4064</v>
      </c>
      <c r="C814" s="92"/>
      <c r="E814" s="10"/>
      <c r="F814" s="16"/>
      <c r="G814" s="16"/>
      <c r="H814" s="16"/>
      <c r="I814" s="10"/>
      <c r="J814" s="10"/>
      <c r="K814" s="10"/>
    </row>
    <row r="815" spans="1:11" ht="12.75">
      <c r="A815" s="10"/>
      <c r="B815" s="160" t="s">
        <v>4699</v>
      </c>
      <c r="C815" s="92"/>
      <c r="D815" s="161"/>
      <c r="E815" s="10"/>
      <c r="F815" s="16"/>
      <c r="G815" s="16"/>
      <c r="H815" s="16"/>
      <c r="I815" s="10"/>
      <c r="J815" s="10"/>
      <c r="K815" s="10"/>
    </row>
    <row r="816" spans="1:11" ht="12.75">
      <c r="A816" s="10"/>
      <c r="B816" s="160" t="s">
        <v>4698</v>
      </c>
      <c r="C816" s="92"/>
      <c r="D816" s="161"/>
      <c r="E816" s="10"/>
      <c r="F816" s="16"/>
      <c r="G816" s="16"/>
      <c r="H816" s="16"/>
      <c r="I816" s="10"/>
      <c r="J816" s="10"/>
      <c r="K816" s="10"/>
    </row>
    <row r="817" spans="2:4" ht="12.75">
      <c r="B817" s="87"/>
      <c r="C817" s="88"/>
      <c r="D817" s="161"/>
    </row>
    <row r="818" spans="1:11" ht="12.75">
      <c r="A818" s="10"/>
      <c r="E818" s="10"/>
      <c r="F818" s="16"/>
      <c r="G818" s="16"/>
      <c r="H818" s="16"/>
      <c r="I818" s="10"/>
      <c r="K818" s="10"/>
    </row>
    <row r="819" spans="1:11" ht="12.75">
      <c r="A819" s="10"/>
      <c r="E819" s="10"/>
      <c r="F819" s="16"/>
      <c r="G819" s="16"/>
      <c r="H819" s="16"/>
      <c r="I819" s="10"/>
      <c r="K819" s="10"/>
    </row>
  </sheetData>
  <sheetProtection password="9AE0" sheet="1" objects="1" scenarios="1"/>
  <mergeCells count="2">
    <mergeCell ref="B1:D1"/>
    <mergeCell ref="L2:L4"/>
  </mergeCells>
  <conditionalFormatting sqref="S5:S810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875" right="0.7875" top="0.7875" bottom="0.7875" header="0.5" footer="0.5"/>
  <pageSetup fitToHeight="12" fitToWidth="1" horizontalDpi="300" verticalDpi="300" orientation="landscape" paperSize="9" scale="63" r:id="rId2"/>
  <headerFooter alignWithMargins="0">
    <oddHeader>&amp;L&amp;G</oddHeader>
    <oddFooter>&amp;L&amp;D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E140"/>
  <sheetViews>
    <sheetView zoomScale="84" zoomScaleNormal="84" workbookViewId="0" topLeftCell="A1">
      <pane ySplit="3" topLeftCell="A4" activePane="bottomLeft" state="frozen"/>
      <selection pane="bottomLeft" activeCell="A83" sqref="A83:XFD140"/>
    </sheetView>
  </sheetViews>
  <sheetFormatPr defaultColWidth="9.00390625" defaultRowHeight="12.75"/>
  <cols>
    <col min="1" max="1" width="0.85546875" style="10" customWidth="1"/>
    <col min="2" max="2" width="27.57421875" style="10" customWidth="1"/>
    <col min="3" max="3" width="37.140625" style="15" customWidth="1"/>
    <col min="4" max="4" width="17.7109375" style="15" bestFit="1" customWidth="1"/>
    <col min="5" max="5" width="0.85546875" style="10" customWidth="1"/>
    <col min="6" max="6" width="39.00390625" style="16" bestFit="1" customWidth="1"/>
    <col min="7" max="8" width="12.421875" style="10" hidden="1" customWidth="1"/>
    <col min="9" max="9" width="0.85546875" style="10" hidden="1" customWidth="1"/>
    <col min="10" max="10" width="15.421875" style="10" customWidth="1"/>
    <col min="11" max="161" width="9.00390625" style="43" customWidth="1"/>
    <col min="162" max="16384" width="9.00390625" style="10" customWidth="1"/>
  </cols>
  <sheetData>
    <row r="1" spans="1:161" s="17" customFormat="1" ht="15.6">
      <c r="A1" s="107"/>
      <c r="B1" s="67"/>
      <c r="C1" s="64"/>
      <c r="D1" s="64"/>
      <c r="E1" s="101"/>
      <c r="F1" s="95" t="s">
        <v>4669</v>
      </c>
      <c r="G1" s="96"/>
      <c r="H1" s="65"/>
      <c r="I1" s="98"/>
      <c r="J1" s="210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</row>
    <row r="2" spans="1:161" s="17" customFormat="1" ht="20.4" customHeight="1">
      <c r="A2" s="93"/>
      <c r="B2" s="62" t="s">
        <v>3726</v>
      </c>
      <c r="C2" s="54" t="s">
        <v>4675</v>
      </c>
      <c r="D2" s="54" t="s">
        <v>2960</v>
      </c>
      <c r="E2" s="97"/>
      <c r="F2" s="57" t="s">
        <v>4677</v>
      </c>
      <c r="G2" s="57" t="s">
        <v>2721</v>
      </c>
      <c r="H2" s="58" t="s">
        <v>4673</v>
      </c>
      <c r="I2" s="99"/>
      <c r="J2" s="189" t="s">
        <v>4704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</row>
    <row r="3" spans="1:161" s="17" customFormat="1" ht="21" thickBot="1">
      <c r="A3" s="108"/>
      <c r="B3" s="63"/>
      <c r="C3" s="50"/>
      <c r="D3" s="50" t="s">
        <v>4671</v>
      </c>
      <c r="E3" s="109"/>
      <c r="F3" s="45"/>
      <c r="G3" s="45" t="s">
        <v>2961</v>
      </c>
      <c r="H3" s="48" t="s">
        <v>4672</v>
      </c>
      <c r="I3" s="99"/>
      <c r="J3" s="189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  <c r="EP3" s="201"/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</row>
    <row r="4" spans="1:10" ht="16.2" thickTop="1">
      <c r="A4" s="94"/>
      <c r="B4" s="147" t="s">
        <v>3192</v>
      </c>
      <c r="C4" s="111" t="s">
        <v>3096</v>
      </c>
      <c r="D4" s="111"/>
      <c r="E4" s="135"/>
      <c r="F4" s="110" t="s">
        <v>3097</v>
      </c>
      <c r="G4" s="124">
        <v>16.64</v>
      </c>
      <c r="H4" s="148">
        <f>G4*1.2</f>
        <v>19.968</v>
      </c>
      <c r="I4" s="96"/>
      <c r="J4" s="197">
        <f aca="true" t="shared" si="0" ref="J4:J67">H4*0.9</f>
        <v>17.9712</v>
      </c>
    </row>
    <row r="5" spans="1:10" ht="15.6">
      <c r="A5" s="94"/>
      <c r="B5" s="149" t="s">
        <v>3192</v>
      </c>
      <c r="C5" s="119" t="s">
        <v>409</v>
      </c>
      <c r="D5" s="119" t="s">
        <v>410</v>
      </c>
      <c r="E5" s="135"/>
      <c r="F5" s="118" t="s">
        <v>3098</v>
      </c>
      <c r="G5" s="122">
        <v>24.96</v>
      </c>
      <c r="H5" s="150">
        <f aca="true" t="shared" si="1" ref="H5:H55">G5*1.2</f>
        <v>29.951999999999998</v>
      </c>
      <c r="I5" s="22"/>
      <c r="J5" s="197">
        <f t="shared" si="0"/>
        <v>26.956799999999998</v>
      </c>
    </row>
    <row r="6" spans="1:10" ht="15.6">
      <c r="A6" s="94"/>
      <c r="B6" s="147" t="s">
        <v>3192</v>
      </c>
      <c r="C6" s="111" t="s">
        <v>2933</v>
      </c>
      <c r="D6" s="111"/>
      <c r="E6" s="135"/>
      <c r="F6" s="110" t="s">
        <v>3095</v>
      </c>
      <c r="G6" s="124">
        <v>16.64</v>
      </c>
      <c r="H6" s="148">
        <f t="shared" si="1"/>
        <v>19.968</v>
      </c>
      <c r="I6" s="22"/>
      <c r="J6" s="197">
        <f t="shared" si="0"/>
        <v>17.9712</v>
      </c>
    </row>
    <row r="7" spans="1:10" ht="15.6">
      <c r="A7" s="94"/>
      <c r="B7" s="147" t="s">
        <v>482</v>
      </c>
      <c r="C7" s="111" t="s">
        <v>3091</v>
      </c>
      <c r="D7" s="111"/>
      <c r="E7" s="135"/>
      <c r="F7" s="110" t="s">
        <v>3092</v>
      </c>
      <c r="G7" s="124">
        <v>16.64</v>
      </c>
      <c r="H7" s="148">
        <f t="shared" si="1"/>
        <v>19.968</v>
      </c>
      <c r="I7" s="22"/>
      <c r="J7" s="197">
        <f t="shared" si="0"/>
        <v>17.9712</v>
      </c>
    </row>
    <row r="8" spans="1:10" ht="15.6">
      <c r="A8" s="94"/>
      <c r="B8" s="147" t="s">
        <v>482</v>
      </c>
      <c r="C8" s="111" t="s">
        <v>3093</v>
      </c>
      <c r="D8" s="111"/>
      <c r="E8" s="135"/>
      <c r="F8" s="110" t="s">
        <v>3094</v>
      </c>
      <c r="G8" s="124">
        <v>16.64</v>
      </c>
      <c r="H8" s="148">
        <f t="shared" si="1"/>
        <v>19.968</v>
      </c>
      <c r="I8" s="22"/>
      <c r="J8" s="197">
        <f t="shared" si="0"/>
        <v>17.9712</v>
      </c>
    </row>
    <row r="9" spans="1:10" ht="15.6">
      <c r="A9" s="94"/>
      <c r="B9" s="147" t="s">
        <v>1</v>
      </c>
      <c r="C9" s="111" t="s">
        <v>3083</v>
      </c>
      <c r="D9" s="111"/>
      <c r="E9" s="135"/>
      <c r="F9" s="110" t="s">
        <v>3084</v>
      </c>
      <c r="G9" s="124">
        <v>16.64</v>
      </c>
      <c r="H9" s="148">
        <f t="shared" si="1"/>
        <v>19.968</v>
      </c>
      <c r="I9" s="22"/>
      <c r="J9" s="197">
        <f t="shared" si="0"/>
        <v>17.9712</v>
      </c>
    </row>
    <row r="10" spans="1:10" ht="15.6">
      <c r="A10" s="94"/>
      <c r="B10" s="149" t="s">
        <v>1</v>
      </c>
      <c r="C10" s="119" t="s">
        <v>2947</v>
      </c>
      <c r="D10" s="119"/>
      <c r="E10" s="135"/>
      <c r="F10" s="118" t="s">
        <v>3085</v>
      </c>
      <c r="G10" s="122">
        <v>24.96</v>
      </c>
      <c r="H10" s="150">
        <f t="shared" si="1"/>
        <v>29.951999999999998</v>
      </c>
      <c r="I10" s="22"/>
      <c r="J10" s="197">
        <f t="shared" si="0"/>
        <v>26.956799999999998</v>
      </c>
    </row>
    <row r="11" spans="1:10" ht="15.6">
      <c r="A11" s="94"/>
      <c r="B11" s="147" t="s">
        <v>1</v>
      </c>
      <c r="C11" s="111" t="s">
        <v>3086</v>
      </c>
      <c r="D11" s="111" t="s">
        <v>3087</v>
      </c>
      <c r="E11" s="135"/>
      <c r="F11" s="110" t="s">
        <v>3088</v>
      </c>
      <c r="G11" s="124">
        <v>16.64</v>
      </c>
      <c r="H11" s="148">
        <f t="shared" si="1"/>
        <v>19.968</v>
      </c>
      <c r="I11" s="22"/>
      <c r="J11" s="197">
        <f t="shared" si="0"/>
        <v>17.9712</v>
      </c>
    </row>
    <row r="12" spans="1:10" ht="15.6">
      <c r="A12" s="94"/>
      <c r="B12" s="147" t="s">
        <v>1</v>
      </c>
      <c r="C12" s="111" t="s">
        <v>3089</v>
      </c>
      <c r="D12" s="111" t="s">
        <v>3090</v>
      </c>
      <c r="E12" s="135"/>
      <c r="F12" s="110" t="s">
        <v>3327</v>
      </c>
      <c r="G12" s="124">
        <v>16.64</v>
      </c>
      <c r="H12" s="148">
        <f t="shared" si="1"/>
        <v>19.968</v>
      </c>
      <c r="I12" s="22"/>
      <c r="J12" s="197">
        <f t="shared" si="0"/>
        <v>17.9712</v>
      </c>
    </row>
    <row r="13" spans="1:10" ht="15.6">
      <c r="A13" s="94"/>
      <c r="B13" s="147" t="s">
        <v>3210</v>
      </c>
      <c r="C13" s="111" t="s">
        <v>3099</v>
      </c>
      <c r="D13" s="111"/>
      <c r="E13" s="135"/>
      <c r="F13" s="110" t="s">
        <v>3100</v>
      </c>
      <c r="G13" s="124">
        <v>16.64</v>
      </c>
      <c r="H13" s="148">
        <f t="shared" si="1"/>
        <v>19.968</v>
      </c>
      <c r="I13" s="22"/>
      <c r="J13" s="197">
        <f t="shared" si="0"/>
        <v>17.9712</v>
      </c>
    </row>
    <row r="14" spans="1:10" ht="15.6">
      <c r="A14" s="94"/>
      <c r="B14" s="147" t="s">
        <v>3210</v>
      </c>
      <c r="C14" s="111" t="s">
        <v>3101</v>
      </c>
      <c r="D14" s="111"/>
      <c r="E14" s="135"/>
      <c r="F14" s="110" t="s">
        <v>3102</v>
      </c>
      <c r="G14" s="124">
        <v>16.64</v>
      </c>
      <c r="H14" s="148">
        <f t="shared" si="1"/>
        <v>19.968</v>
      </c>
      <c r="I14" s="22"/>
      <c r="J14" s="197">
        <f t="shared" si="0"/>
        <v>17.9712</v>
      </c>
    </row>
    <row r="15" spans="1:10" ht="15.6">
      <c r="A15" s="94"/>
      <c r="B15" s="149" t="s">
        <v>3673</v>
      </c>
      <c r="C15" s="119" t="s">
        <v>3674</v>
      </c>
      <c r="D15" s="119"/>
      <c r="E15" s="135"/>
      <c r="F15" s="118" t="s">
        <v>3103</v>
      </c>
      <c r="G15" s="122">
        <v>24.96</v>
      </c>
      <c r="H15" s="150">
        <f t="shared" si="1"/>
        <v>29.951999999999998</v>
      </c>
      <c r="I15" s="22"/>
      <c r="J15" s="197">
        <f t="shared" si="0"/>
        <v>26.956799999999998</v>
      </c>
    </row>
    <row r="16" spans="1:10" ht="15.6">
      <c r="A16" s="94"/>
      <c r="B16" s="149" t="s">
        <v>3104</v>
      </c>
      <c r="C16" s="119" t="s">
        <v>3104</v>
      </c>
      <c r="D16" s="119"/>
      <c r="E16" s="135"/>
      <c r="F16" s="118" t="s">
        <v>3105</v>
      </c>
      <c r="G16" s="122">
        <v>24.96</v>
      </c>
      <c r="H16" s="150">
        <f t="shared" si="1"/>
        <v>29.951999999999998</v>
      </c>
      <c r="I16" s="22"/>
      <c r="J16" s="197">
        <f t="shared" si="0"/>
        <v>26.956799999999998</v>
      </c>
    </row>
    <row r="17" spans="1:10" ht="15.6">
      <c r="A17" s="94"/>
      <c r="B17" s="149" t="s">
        <v>142</v>
      </c>
      <c r="C17" s="119" t="s">
        <v>4437</v>
      </c>
      <c r="D17" s="119" t="s">
        <v>4433</v>
      </c>
      <c r="E17" s="135"/>
      <c r="F17" s="118" t="s">
        <v>4438</v>
      </c>
      <c r="G17" s="122">
        <v>16.64</v>
      </c>
      <c r="H17" s="150">
        <f t="shared" si="1"/>
        <v>19.968</v>
      </c>
      <c r="I17" s="22"/>
      <c r="J17" s="197">
        <f t="shared" si="0"/>
        <v>17.9712</v>
      </c>
    </row>
    <row r="18" spans="1:10" ht="15.6">
      <c r="A18" s="94"/>
      <c r="B18" s="147" t="s">
        <v>3691</v>
      </c>
      <c r="C18" s="111" t="s">
        <v>3108</v>
      </c>
      <c r="D18" s="111"/>
      <c r="E18" s="135"/>
      <c r="F18" s="110" t="s">
        <v>3109</v>
      </c>
      <c r="G18" s="124">
        <v>16.64</v>
      </c>
      <c r="H18" s="148">
        <f t="shared" si="1"/>
        <v>19.968</v>
      </c>
      <c r="I18" s="22"/>
      <c r="J18" s="197">
        <f t="shared" si="0"/>
        <v>17.9712</v>
      </c>
    </row>
    <row r="19" spans="1:10" ht="15.6">
      <c r="A19" s="94"/>
      <c r="B19" s="149" t="s">
        <v>3691</v>
      </c>
      <c r="C19" s="119" t="s">
        <v>3110</v>
      </c>
      <c r="D19" s="119"/>
      <c r="E19" s="135"/>
      <c r="F19" s="118" t="s">
        <v>3111</v>
      </c>
      <c r="G19" s="122">
        <v>24.96</v>
      </c>
      <c r="H19" s="150">
        <f t="shared" si="1"/>
        <v>29.951999999999998</v>
      </c>
      <c r="I19" s="22"/>
      <c r="J19" s="197">
        <f t="shared" si="0"/>
        <v>26.956799999999998</v>
      </c>
    </row>
    <row r="20" spans="1:10" ht="15.6">
      <c r="A20" s="94"/>
      <c r="B20" s="147" t="s">
        <v>3691</v>
      </c>
      <c r="C20" s="111" t="s">
        <v>3106</v>
      </c>
      <c r="D20" s="111"/>
      <c r="E20" s="135"/>
      <c r="F20" s="110" t="s">
        <v>3107</v>
      </c>
      <c r="G20" s="124">
        <v>16.64</v>
      </c>
      <c r="H20" s="148">
        <f t="shared" si="1"/>
        <v>19.968</v>
      </c>
      <c r="I20" s="22"/>
      <c r="J20" s="197">
        <f t="shared" si="0"/>
        <v>17.9712</v>
      </c>
    </row>
    <row r="21" spans="1:10" ht="15.6">
      <c r="A21" s="94"/>
      <c r="B21" s="149" t="s">
        <v>3691</v>
      </c>
      <c r="C21" s="119" t="s">
        <v>3112</v>
      </c>
      <c r="D21" s="119"/>
      <c r="E21" s="135"/>
      <c r="F21" s="118" t="s">
        <v>3113</v>
      </c>
      <c r="G21" s="122">
        <v>24.96</v>
      </c>
      <c r="H21" s="150">
        <f t="shared" si="1"/>
        <v>29.951999999999998</v>
      </c>
      <c r="I21" s="22"/>
      <c r="J21" s="197">
        <f t="shared" si="0"/>
        <v>26.956799999999998</v>
      </c>
    </row>
    <row r="22" spans="1:10" ht="15.6">
      <c r="A22" s="94"/>
      <c r="B22" s="147" t="s">
        <v>89</v>
      </c>
      <c r="C22" s="111" t="s">
        <v>3958</v>
      </c>
      <c r="D22" s="111"/>
      <c r="E22" s="135"/>
      <c r="F22" s="110" t="s">
        <v>3114</v>
      </c>
      <c r="G22" s="124">
        <v>16.64</v>
      </c>
      <c r="H22" s="148">
        <f t="shared" si="1"/>
        <v>19.968</v>
      </c>
      <c r="I22" s="22"/>
      <c r="J22" s="197">
        <f t="shared" si="0"/>
        <v>17.9712</v>
      </c>
    </row>
    <row r="23" spans="1:10" ht="15.6">
      <c r="A23" s="94"/>
      <c r="B23" s="149" t="s">
        <v>3729</v>
      </c>
      <c r="C23" s="119" t="s">
        <v>3119</v>
      </c>
      <c r="D23" s="119" t="s">
        <v>3479</v>
      </c>
      <c r="E23" s="135"/>
      <c r="F23" s="118" t="s">
        <v>3120</v>
      </c>
      <c r="G23" s="122">
        <v>24.96</v>
      </c>
      <c r="H23" s="150">
        <f t="shared" si="1"/>
        <v>29.951999999999998</v>
      </c>
      <c r="I23" s="22"/>
      <c r="J23" s="197">
        <f t="shared" si="0"/>
        <v>26.956799999999998</v>
      </c>
    </row>
    <row r="24" spans="1:10" ht="15.6">
      <c r="A24" s="94"/>
      <c r="B24" s="147" t="s">
        <v>3729</v>
      </c>
      <c r="C24" s="111" t="s">
        <v>3115</v>
      </c>
      <c r="D24" s="111"/>
      <c r="E24" s="135"/>
      <c r="F24" s="110" t="s">
        <v>3116</v>
      </c>
      <c r="G24" s="124">
        <v>16.64</v>
      </c>
      <c r="H24" s="148">
        <f t="shared" si="1"/>
        <v>19.968</v>
      </c>
      <c r="I24" s="22"/>
      <c r="J24" s="197">
        <f t="shared" si="0"/>
        <v>17.9712</v>
      </c>
    </row>
    <row r="25" spans="1:10" ht="15.6">
      <c r="A25" s="94"/>
      <c r="B25" s="147" t="s">
        <v>3729</v>
      </c>
      <c r="C25" s="111" t="s">
        <v>3117</v>
      </c>
      <c r="D25" s="111"/>
      <c r="E25" s="135"/>
      <c r="F25" s="110" t="s">
        <v>3118</v>
      </c>
      <c r="G25" s="124">
        <v>16.64</v>
      </c>
      <c r="H25" s="148">
        <f t="shared" si="1"/>
        <v>19.968</v>
      </c>
      <c r="I25" s="22"/>
      <c r="J25" s="197">
        <f t="shared" si="0"/>
        <v>17.9712</v>
      </c>
    </row>
    <row r="26" spans="1:10" ht="15.6">
      <c r="A26" s="94"/>
      <c r="B26" s="147" t="s">
        <v>7</v>
      </c>
      <c r="C26" s="111" t="s">
        <v>2845</v>
      </c>
      <c r="D26" s="111"/>
      <c r="E26" s="135"/>
      <c r="F26" s="110" t="s">
        <v>3123</v>
      </c>
      <c r="G26" s="124">
        <v>16.64</v>
      </c>
      <c r="H26" s="148">
        <f t="shared" si="1"/>
        <v>19.968</v>
      </c>
      <c r="I26" s="22"/>
      <c r="J26" s="197">
        <f t="shared" si="0"/>
        <v>17.9712</v>
      </c>
    </row>
    <row r="27" spans="1:10" ht="15.6">
      <c r="A27" s="94"/>
      <c r="B27" s="149" t="s">
        <v>7</v>
      </c>
      <c r="C27" s="119" t="s">
        <v>3121</v>
      </c>
      <c r="D27" s="119"/>
      <c r="E27" s="135"/>
      <c r="F27" s="118" t="s">
        <v>3122</v>
      </c>
      <c r="G27" s="122">
        <v>24.96</v>
      </c>
      <c r="H27" s="150">
        <f t="shared" si="1"/>
        <v>29.951999999999998</v>
      </c>
      <c r="I27" s="22"/>
      <c r="J27" s="197">
        <f t="shared" si="0"/>
        <v>26.956799999999998</v>
      </c>
    </row>
    <row r="28" spans="1:10" ht="15.6">
      <c r="A28" s="94"/>
      <c r="B28" s="147" t="s">
        <v>457</v>
      </c>
      <c r="C28" s="111" t="s">
        <v>3124</v>
      </c>
      <c r="D28" s="111"/>
      <c r="E28" s="135"/>
      <c r="F28" s="110" t="s">
        <v>3125</v>
      </c>
      <c r="G28" s="124">
        <v>16.64</v>
      </c>
      <c r="H28" s="148">
        <f t="shared" si="1"/>
        <v>19.968</v>
      </c>
      <c r="I28" s="22"/>
      <c r="J28" s="197">
        <f t="shared" si="0"/>
        <v>17.9712</v>
      </c>
    </row>
    <row r="29" spans="1:10" ht="15.6">
      <c r="A29" s="94"/>
      <c r="B29" s="147" t="s">
        <v>457</v>
      </c>
      <c r="C29" s="111" t="s">
        <v>3126</v>
      </c>
      <c r="D29" s="111"/>
      <c r="E29" s="135"/>
      <c r="F29" s="110" t="s">
        <v>3127</v>
      </c>
      <c r="G29" s="124">
        <v>16.64</v>
      </c>
      <c r="H29" s="148">
        <f t="shared" si="1"/>
        <v>19.968</v>
      </c>
      <c r="I29" s="22"/>
      <c r="J29" s="197">
        <f t="shared" si="0"/>
        <v>17.9712</v>
      </c>
    </row>
    <row r="30" spans="1:10" ht="15.6">
      <c r="A30" s="94"/>
      <c r="B30" s="147" t="s">
        <v>457</v>
      </c>
      <c r="C30" s="111" t="s">
        <v>3179</v>
      </c>
      <c r="D30" s="111"/>
      <c r="E30" s="135"/>
      <c r="F30" s="110" t="s">
        <v>3499</v>
      </c>
      <c r="G30" s="124">
        <v>16.64</v>
      </c>
      <c r="H30" s="148">
        <f t="shared" si="1"/>
        <v>19.968</v>
      </c>
      <c r="I30" s="22"/>
      <c r="J30" s="197">
        <f t="shared" si="0"/>
        <v>17.9712</v>
      </c>
    </row>
    <row r="31" spans="1:10" ht="15.6">
      <c r="A31" s="94"/>
      <c r="B31" s="149" t="s">
        <v>423</v>
      </c>
      <c r="C31" s="119" t="s">
        <v>3128</v>
      </c>
      <c r="D31" s="119"/>
      <c r="E31" s="135"/>
      <c r="F31" s="118" t="s">
        <v>3129</v>
      </c>
      <c r="G31" s="122">
        <v>24.96</v>
      </c>
      <c r="H31" s="150">
        <f t="shared" si="1"/>
        <v>29.951999999999998</v>
      </c>
      <c r="I31" s="22"/>
      <c r="J31" s="197">
        <f t="shared" si="0"/>
        <v>26.956799999999998</v>
      </c>
    </row>
    <row r="32" spans="1:10" ht="15.6">
      <c r="A32" s="94"/>
      <c r="B32" s="147" t="s">
        <v>423</v>
      </c>
      <c r="C32" s="111" t="s">
        <v>3130</v>
      </c>
      <c r="D32" s="111"/>
      <c r="E32" s="135"/>
      <c r="F32" s="110" t="s">
        <v>3131</v>
      </c>
      <c r="G32" s="124">
        <v>16.64</v>
      </c>
      <c r="H32" s="148">
        <f t="shared" si="1"/>
        <v>19.968</v>
      </c>
      <c r="I32" s="22"/>
      <c r="J32" s="197">
        <f t="shared" si="0"/>
        <v>17.9712</v>
      </c>
    </row>
    <row r="33" spans="1:10" ht="15.6">
      <c r="A33" s="94"/>
      <c r="B33" s="149" t="s">
        <v>423</v>
      </c>
      <c r="C33" s="119" t="s">
        <v>3132</v>
      </c>
      <c r="D33" s="119" t="s">
        <v>1801</v>
      </c>
      <c r="E33" s="135"/>
      <c r="F33" s="118" t="s">
        <v>3133</v>
      </c>
      <c r="G33" s="122">
        <v>24.96</v>
      </c>
      <c r="H33" s="150">
        <f t="shared" si="1"/>
        <v>29.951999999999998</v>
      </c>
      <c r="I33" s="22"/>
      <c r="J33" s="197">
        <f t="shared" si="0"/>
        <v>26.956799999999998</v>
      </c>
    </row>
    <row r="34" spans="1:10" ht="15.6">
      <c r="A34" s="94"/>
      <c r="B34" s="147" t="s">
        <v>423</v>
      </c>
      <c r="C34" s="111" t="s">
        <v>3134</v>
      </c>
      <c r="D34" s="111"/>
      <c r="E34" s="135"/>
      <c r="F34" s="110" t="s">
        <v>3135</v>
      </c>
      <c r="G34" s="124">
        <v>16.64</v>
      </c>
      <c r="H34" s="148">
        <f t="shared" si="1"/>
        <v>19.968</v>
      </c>
      <c r="I34" s="22"/>
      <c r="J34" s="197">
        <f t="shared" si="0"/>
        <v>17.9712</v>
      </c>
    </row>
    <row r="35" spans="1:10" ht="15.6">
      <c r="A35" s="94"/>
      <c r="B35" s="147" t="s">
        <v>386</v>
      </c>
      <c r="C35" s="111" t="s">
        <v>3138</v>
      </c>
      <c r="D35" s="111" t="s">
        <v>373</v>
      </c>
      <c r="E35" s="135"/>
      <c r="F35" s="110" t="s">
        <v>3139</v>
      </c>
      <c r="G35" s="124">
        <v>16.64</v>
      </c>
      <c r="H35" s="148">
        <f t="shared" si="1"/>
        <v>19.968</v>
      </c>
      <c r="I35" s="22"/>
      <c r="J35" s="197">
        <f t="shared" si="0"/>
        <v>17.9712</v>
      </c>
    </row>
    <row r="36" spans="1:10" ht="15.6">
      <c r="A36" s="94"/>
      <c r="B36" s="147" t="s">
        <v>386</v>
      </c>
      <c r="C36" s="111" t="s">
        <v>3136</v>
      </c>
      <c r="D36" s="111"/>
      <c r="E36" s="135"/>
      <c r="F36" s="110" t="s">
        <v>3137</v>
      </c>
      <c r="G36" s="124">
        <v>16.64</v>
      </c>
      <c r="H36" s="148">
        <f t="shared" si="1"/>
        <v>19.968</v>
      </c>
      <c r="I36" s="22"/>
      <c r="J36" s="197">
        <f t="shared" si="0"/>
        <v>17.9712</v>
      </c>
    </row>
    <row r="37" spans="1:10" ht="15.6">
      <c r="A37" s="94"/>
      <c r="B37" s="147" t="s">
        <v>386</v>
      </c>
      <c r="C37" s="111" t="s">
        <v>4543</v>
      </c>
      <c r="D37" s="111" t="s">
        <v>3998</v>
      </c>
      <c r="E37" s="135"/>
      <c r="F37" s="110" t="s">
        <v>4544</v>
      </c>
      <c r="G37" s="124">
        <v>16.64</v>
      </c>
      <c r="H37" s="148">
        <f t="shared" si="1"/>
        <v>19.968</v>
      </c>
      <c r="I37" s="22"/>
      <c r="J37" s="197">
        <f t="shared" si="0"/>
        <v>17.9712</v>
      </c>
    </row>
    <row r="38" spans="1:10" ht="15.6">
      <c r="A38" s="94"/>
      <c r="B38" s="147" t="s">
        <v>424</v>
      </c>
      <c r="C38" s="111" t="s">
        <v>446</v>
      </c>
      <c r="D38" s="111" t="s">
        <v>435</v>
      </c>
      <c r="E38" s="135"/>
      <c r="F38" s="110" t="s">
        <v>3140</v>
      </c>
      <c r="G38" s="124">
        <v>16.64</v>
      </c>
      <c r="H38" s="148">
        <f t="shared" si="1"/>
        <v>19.968</v>
      </c>
      <c r="I38" s="22"/>
      <c r="J38" s="197">
        <f t="shared" si="0"/>
        <v>17.9712</v>
      </c>
    </row>
    <row r="39" spans="1:10" ht="15.6">
      <c r="A39" s="94"/>
      <c r="B39" s="147" t="s">
        <v>3141</v>
      </c>
      <c r="C39" s="111" t="s">
        <v>3142</v>
      </c>
      <c r="D39" s="111"/>
      <c r="E39" s="135"/>
      <c r="F39" s="110" t="s">
        <v>3143</v>
      </c>
      <c r="G39" s="124">
        <v>16.64</v>
      </c>
      <c r="H39" s="148">
        <f t="shared" si="1"/>
        <v>19.968</v>
      </c>
      <c r="I39" s="22"/>
      <c r="J39" s="197">
        <f t="shared" si="0"/>
        <v>17.9712</v>
      </c>
    </row>
    <row r="40" spans="1:10" ht="15.6">
      <c r="A40" s="94"/>
      <c r="B40" s="149" t="s">
        <v>3253</v>
      </c>
      <c r="C40" s="119" t="s">
        <v>3144</v>
      </c>
      <c r="D40" s="119" t="s">
        <v>337</v>
      </c>
      <c r="E40" s="135"/>
      <c r="F40" s="118" t="s">
        <v>3145</v>
      </c>
      <c r="G40" s="122">
        <v>24.96</v>
      </c>
      <c r="H40" s="150">
        <f t="shared" si="1"/>
        <v>29.951999999999998</v>
      </c>
      <c r="I40" s="22"/>
      <c r="J40" s="197">
        <f t="shared" si="0"/>
        <v>26.956799999999998</v>
      </c>
    </row>
    <row r="41" spans="1:10" ht="15.6">
      <c r="A41" s="94"/>
      <c r="B41" s="147" t="s">
        <v>3253</v>
      </c>
      <c r="C41" s="111" t="s">
        <v>1793</v>
      </c>
      <c r="D41" s="111" t="s">
        <v>3146</v>
      </c>
      <c r="E41" s="135"/>
      <c r="F41" s="110" t="s">
        <v>3147</v>
      </c>
      <c r="G41" s="124">
        <v>16.64</v>
      </c>
      <c r="H41" s="148">
        <f t="shared" si="1"/>
        <v>19.968</v>
      </c>
      <c r="I41" s="22"/>
      <c r="J41" s="197">
        <f t="shared" si="0"/>
        <v>17.9712</v>
      </c>
    </row>
    <row r="42" spans="1:10" ht="15.6">
      <c r="A42" s="94"/>
      <c r="B42" s="149" t="s">
        <v>3253</v>
      </c>
      <c r="C42" s="119" t="s">
        <v>3148</v>
      </c>
      <c r="D42" s="119" t="s">
        <v>3149</v>
      </c>
      <c r="E42" s="135"/>
      <c r="F42" s="118" t="s">
        <v>3150</v>
      </c>
      <c r="G42" s="122">
        <v>24.96</v>
      </c>
      <c r="H42" s="150">
        <f t="shared" si="1"/>
        <v>29.951999999999998</v>
      </c>
      <c r="I42" s="22"/>
      <c r="J42" s="197">
        <f t="shared" si="0"/>
        <v>26.956799999999998</v>
      </c>
    </row>
    <row r="43" spans="1:10" ht="15.6">
      <c r="A43" s="94"/>
      <c r="B43" s="149" t="s">
        <v>3278</v>
      </c>
      <c r="C43" s="119" t="s">
        <v>3278</v>
      </c>
      <c r="D43" s="119" t="s">
        <v>3151</v>
      </c>
      <c r="E43" s="135"/>
      <c r="F43" s="118" t="s">
        <v>3152</v>
      </c>
      <c r="G43" s="122">
        <v>24.96</v>
      </c>
      <c r="H43" s="150">
        <f t="shared" si="1"/>
        <v>29.951999999999998</v>
      </c>
      <c r="I43" s="22"/>
      <c r="J43" s="197">
        <f t="shared" si="0"/>
        <v>26.956799999999998</v>
      </c>
    </row>
    <row r="44" spans="1:10" ht="15.6">
      <c r="A44" s="94"/>
      <c r="B44" s="149" t="s">
        <v>3153</v>
      </c>
      <c r="C44" s="119" t="s">
        <v>3154</v>
      </c>
      <c r="D44" s="119"/>
      <c r="E44" s="135"/>
      <c r="F44" s="118" t="s">
        <v>3155</v>
      </c>
      <c r="G44" s="122">
        <v>24.96</v>
      </c>
      <c r="H44" s="150">
        <f t="shared" si="1"/>
        <v>29.951999999999998</v>
      </c>
      <c r="I44" s="22"/>
      <c r="J44" s="197">
        <f t="shared" si="0"/>
        <v>26.956799999999998</v>
      </c>
    </row>
    <row r="45" spans="1:10" ht="15.6">
      <c r="A45" s="94"/>
      <c r="B45" s="149" t="s">
        <v>732</v>
      </c>
      <c r="C45" s="119" t="s">
        <v>4430</v>
      </c>
      <c r="D45" s="119"/>
      <c r="E45" s="135"/>
      <c r="F45" s="118" t="s">
        <v>4431</v>
      </c>
      <c r="G45" s="122">
        <v>16.64</v>
      </c>
      <c r="H45" s="150">
        <f t="shared" si="1"/>
        <v>19.968</v>
      </c>
      <c r="I45" s="22"/>
      <c r="J45" s="197">
        <f t="shared" si="0"/>
        <v>17.9712</v>
      </c>
    </row>
    <row r="46" spans="1:10" ht="15.6">
      <c r="A46" s="94"/>
      <c r="B46" s="147" t="s">
        <v>144</v>
      </c>
      <c r="C46" s="111" t="s">
        <v>4427</v>
      </c>
      <c r="D46" s="111"/>
      <c r="E46" s="135"/>
      <c r="F46" s="110" t="s">
        <v>4429</v>
      </c>
      <c r="G46" s="124">
        <v>16.64</v>
      </c>
      <c r="H46" s="151">
        <f t="shared" si="1"/>
        <v>19.968</v>
      </c>
      <c r="I46" s="22"/>
      <c r="J46" s="197">
        <f t="shared" si="0"/>
        <v>17.9712</v>
      </c>
    </row>
    <row r="47" spans="1:10" ht="15.6">
      <c r="A47" s="94"/>
      <c r="B47" s="152" t="s">
        <v>3522</v>
      </c>
      <c r="C47" s="111" t="s">
        <v>3169</v>
      </c>
      <c r="D47" s="111"/>
      <c r="E47" s="135"/>
      <c r="F47" s="116" t="s">
        <v>3170</v>
      </c>
      <c r="G47" s="124">
        <v>16.64</v>
      </c>
      <c r="H47" s="148">
        <f t="shared" si="1"/>
        <v>19.968</v>
      </c>
      <c r="I47" s="22"/>
      <c r="J47" s="197">
        <f t="shared" si="0"/>
        <v>17.9712</v>
      </c>
    </row>
    <row r="48" spans="1:10" ht="15.6">
      <c r="A48" s="94"/>
      <c r="B48" s="147" t="s">
        <v>3522</v>
      </c>
      <c r="C48" s="111" t="s">
        <v>3171</v>
      </c>
      <c r="D48" s="111"/>
      <c r="E48" s="135"/>
      <c r="F48" s="110" t="s">
        <v>3172</v>
      </c>
      <c r="G48" s="124">
        <v>16.64</v>
      </c>
      <c r="H48" s="148">
        <f t="shared" si="1"/>
        <v>19.968</v>
      </c>
      <c r="I48" s="22"/>
      <c r="J48" s="197">
        <f t="shared" si="0"/>
        <v>17.9712</v>
      </c>
    </row>
    <row r="49" spans="1:10" ht="15.6">
      <c r="A49" s="94"/>
      <c r="B49" s="147" t="s">
        <v>3522</v>
      </c>
      <c r="C49" s="111" t="s">
        <v>3167</v>
      </c>
      <c r="D49" s="111" t="s">
        <v>625</v>
      </c>
      <c r="E49" s="135"/>
      <c r="F49" s="110" t="s">
        <v>3168</v>
      </c>
      <c r="G49" s="124">
        <v>16.64</v>
      </c>
      <c r="H49" s="148">
        <f t="shared" si="1"/>
        <v>19.968</v>
      </c>
      <c r="I49" s="22"/>
      <c r="J49" s="197">
        <f t="shared" si="0"/>
        <v>17.9712</v>
      </c>
    </row>
    <row r="50" spans="1:10" ht="15.6">
      <c r="A50" s="94"/>
      <c r="B50" s="147" t="s">
        <v>3522</v>
      </c>
      <c r="C50" s="111" t="s">
        <v>3165</v>
      </c>
      <c r="D50" s="111" t="s">
        <v>3350</v>
      </c>
      <c r="E50" s="135"/>
      <c r="F50" s="110" t="s">
        <v>3166</v>
      </c>
      <c r="G50" s="124">
        <v>16.64</v>
      </c>
      <c r="H50" s="148">
        <f t="shared" si="1"/>
        <v>19.968</v>
      </c>
      <c r="I50" s="22"/>
      <c r="J50" s="197">
        <f t="shared" si="0"/>
        <v>17.9712</v>
      </c>
    </row>
    <row r="51" spans="1:10" ht="15.6">
      <c r="A51" s="94"/>
      <c r="B51" s="149" t="s">
        <v>3463</v>
      </c>
      <c r="C51" s="119" t="s">
        <v>3160</v>
      </c>
      <c r="D51" s="119"/>
      <c r="E51" s="135"/>
      <c r="F51" s="118" t="s">
        <v>3161</v>
      </c>
      <c r="G51" s="122">
        <v>24.96</v>
      </c>
      <c r="H51" s="150">
        <f t="shared" si="1"/>
        <v>29.951999999999998</v>
      </c>
      <c r="I51" s="22"/>
      <c r="J51" s="197">
        <f t="shared" si="0"/>
        <v>26.956799999999998</v>
      </c>
    </row>
    <row r="52" spans="1:10" ht="15.6">
      <c r="A52" s="94"/>
      <c r="B52" s="149" t="s">
        <v>3463</v>
      </c>
      <c r="C52" s="119" t="s">
        <v>3635</v>
      </c>
      <c r="D52" s="119"/>
      <c r="E52" s="135"/>
      <c r="F52" s="118" t="s">
        <v>3162</v>
      </c>
      <c r="G52" s="122">
        <v>24.96</v>
      </c>
      <c r="H52" s="150">
        <f t="shared" si="1"/>
        <v>29.951999999999998</v>
      </c>
      <c r="I52" s="22"/>
      <c r="J52" s="197">
        <f t="shared" si="0"/>
        <v>26.956799999999998</v>
      </c>
    </row>
    <row r="53" spans="1:10" ht="15.6">
      <c r="A53" s="94"/>
      <c r="B53" s="147" t="s">
        <v>3463</v>
      </c>
      <c r="C53" s="111" t="s">
        <v>3156</v>
      </c>
      <c r="D53" s="111"/>
      <c r="E53" s="135"/>
      <c r="F53" s="110" t="s">
        <v>3157</v>
      </c>
      <c r="G53" s="124">
        <v>16.64</v>
      </c>
      <c r="H53" s="148">
        <f t="shared" si="1"/>
        <v>19.968</v>
      </c>
      <c r="I53" s="22"/>
      <c r="J53" s="197">
        <f t="shared" si="0"/>
        <v>17.9712</v>
      </c>
    </row>
    <row r="54" spans="1:10" ht="15.6">
      <c r="A54" s="94"/>
      <c r="B54" s="147" t="s">
        <v>3463</v>
      </c>
      <c r="C54" s="111" t="s">
        <v>3158</v>
      </c>
      <c r="D54" s="111"/>
      <c r="E54" s="135"/>
      <c r="F54" s="110" t="s">
        <v>3159</v>
      </c>
      <c r="G54" s="124">
        <v>16.64</v>
      </c>
      <c r="H54" s="148">
        <f t="shared" si="1"/>
        <v>19.968</v>
      </c>
      <c r="I54" s="22"/>
      <c r="J54" s="197">
        <f t="shared" si="0"/>
        <v>17.9712</v>
      </c>
    </row>
    <row r="55" spans="1:10" ht="15.6">
      <c r="A55" s="94"/>
      <c r="B55" s="149" t="s">
        <v>3481</v>
      </c>
      <c r="C55" s="119" t="s">
        <v>3163</v>
      </c>
      <c r="D55" s="119"/>
      <c r="E55" s="135"/>
      <c r="F55" s="118" t="s">
        <v>3164</v>
      </c>
      <c r="G55" s="122">
        <v>24.96</v>
      </c>
      <c r="H55" s="150">
        <f t="shared" si="1"/>
        <v>29.951999999999998</v>
      </c>
      <c r="I55" s="22"/>
      <c r="J55" s="197">
        <f t="shared" si="0"/>
        <v>26.956799999999998</v>
      </c>
    </row>
    <row r="56" spans="1:161" s="17" customFormat="1" ht="15.6">
      <c r="A56" s="93"/>
      <c r="B56" s="67"/>
      <c r="C56" s="64"/>
      <c r="D56" s="64"/>
      <c r="E56" s="101"/>
      <c r="F56" s="95" t="s">
        <v>4669</v>
      </c>
      <c r="G56" s="96"/>
      <c r="H56" s="65"/>
      <c r="I56" s="99"/>
      <c r="J56" s="197">
        <f t="shared" si="0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</row>
    <row r="57" spans="1:161" s="17" customFormat="1" ht="20.4">
      <c r="A57" s="93"/>
      <c r="B57" s="62" t="s">
        <v>3726</v>
      </c>
      <c r="C57" s="54" t="s">
        <v>4675</v>
      </c>
      <c r="D57" s="54" t="s">
        <v>2960</v>
      </c>
      <c r="E57" s="97"/>
      <c r="F57" s="57" t="s">
        <v>4676</v>
      </c>
      <c r="G57" s="57" t="s">
        <v>2721</v>
      </c>
      <c r="H57" s="58" t="s">
        <v>4673</v>
      </c>
      <c r="I57" s="99"/>
      <c r="J57" s="197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</row>
    <row r="58" spans="1:161" s="17" customFormat="1" ht="20.4">
      <c r="A58" s="93"/>
      <c r="B58" s="102"/>
      <c r="C58" s="103"/>
      <c r="D58" s="103" t="s">
        <v>4671</v>
      </c>
      <c r="E58" s="104"/>
      <c r="F58" s="105"/>
      <c r="G58" s="105" t="s">
        <v>2961</v>
      </c>
      <c r="H58" s="106" t="s">
        <v>4672</v>
      </c>
      <c r="I58" s="99"/>
      <c r="J58" s="197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  <c r="EX58" s="201"/>
      <c r="EY58" s="201"/>
      <c r="EZ58" s="201"/>
      <c r="FA58" s="201"/>
      <c r="FB58" s="201"/>
      <c r="FC58" s="201"/>
      <c r="FD58" s="201"/>
      <c r="FE58" s="201"/>
    </row>
    <row r="59" spans="1:161" s="11" customFormat="1" ht="15.6">
      <c r="A59" s="94"/>
      <c r="B59" s="147" t="s">
        <v>482</v>
      </c>
      <c r="C59" s="111" t="s">
        <v>3091</v>
      </c>
      <c r="D59" s="111"/>
      <c r="E59" s="135"/>
      <c r="F59" s="110" t="s">
        <v>3174</v>
      </c>
      <c r="G59" s="115">
        <v>20.79</v>
      </c>
      <c r="H59" s="148">
        <f>G59*1.2</f>
        <v>24.947999999999997</v>
      </c>
      <c r="I59" s="22"/>
      <c r="J59" s="197">
        <f t="shared" si="0"/>
        <v>22.4532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</row>
    <row r="60" spans="1:10" ht="15.6">
      <c r="A60" s="94"/>
      <c r="B60" s="147" t="s">
        <v>482</v>
      </c>
      <c r="C60" s="111" t="s">
        <v>3093</v>
      </c>
      <c r="D60" s="111"/>
      <c r="E60" s="135"/>
      <c r="F60" s="110" t="s">
        <v>3175</v>
      </c>
      <c r="G60" s="115">
        <v>20.79</v>
      </c>
      <c r="H60" s="148">
        <f aca="true" t="shared" si="2" ref="H60:H74">G60*1.2</f>
        <v>24.947999999999997</v>
      </c>
      <c r="I60" s="22"/>
      <c r="J60" s="197">
        <f t="shared" si="0"/>
        <v>22.4532</v>
      </c>
    </row>
    <row r="61" spans="1:10" ht="15.6">
      <c r="A61" s="94"/>
      <c r="B61" s="147" t="s">
        <v>1</v>
      </c>
      <c r="C61" s="111" t="s">
        <v>3083</v>
      </c>
      <c r="D61" s="111"/>
      <c r="E61" s="135"/>
      <c r="F61" s="110" t="s">
        <v>3173</v>
      </c>
      <c r="G61" s="115">
        <v>20.79</v>
      </c>
      <c r="H61" s="148">
        <f t="shared" si="2"/>
        <v>24.947999999999997</v>
      </c>
      <c r="I61" s="22"/>
      <c r="J61" s="197">
        <f t="shared" si="0"/>
        <v>22.4532</v>
      </c>
    </row>
    <row r="62" spans="1:161" s="11" customFormat="1" ht="15.6">
      <c r="A62" s="94"/>
      <c r="B62" s="152" t="s">
        <v>3210</v>
      </c>
      <c r="C62" s="123" t="s">
        <v>352</v>
      </c>
      <c r="D62" s="123"/>
      <c r="E62" s="135"/>
      <c r="F62" s="116" t="s">
        <v>3176</v>
      </c>
      <c r="G62" s="115">
        <v>20.79</v>
      </c>
      <c r="H62" s="148">
        <f t="shared" si="2"/>
        <v>24.947999999999997</v>
      </c>
      <c r="I62" s="22"/>
      <c r="J62" s="197">
        <f t="shared" si="0"/>
        <v>22.4532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</row>
    <row r="63" spans="1:10" ht="15.6">
      <c r="A63" s="94"/>
      <c r="B63" s="149" t="s">
        <v>3729</v>
      </c>
      <c r="C63" s="119" t="s">
        <v>3119</v>
      </c>
      <c r="D63" s="119" t="s">
        <v>3479</v>
      </c>
      <c r="E63" s="135"/>
      <c r="F63" s="118" t="s">
        <v>3177</v>
      </c>
      <c r="G63" s="122">
        <v>30.79</v>
      </c>
      <c r="H63" s="150">
        <f t="shared" si="2"/>
        <v>36.948</v>
      </c>
      <c r="I63" s="22"/>
      <c r="J63" s="197">
        <f t="shared" si="0"/>
        <v>33.2532</v>
      </c>
    </row>
    <row r="64" spans="1:10" ht="15.6">
      <c r="A64" s="94"/>
      <c r="B64" s="149" t="s">
        <v>7</v>
      </c>
      <c r="C64" s="119" t="s">
        <v>2845</v>
      </c>
      <c r="D64" s="119"/>
      <c r="E64" s="135"/>
      <c r="F64" s="118" t="s">
        <v>3178</v>
      </c>
      <c r="G64" s="122">
        <v>30.79</v>
      </c>
      <c r="H64" s="150">
        <f t="shared" si="2"/>
        <v>36.948</v>
      </c>
      <c r="I64" s="22"/>
      <c r="J64" s="197">
        <f t="shared" si="0"/>
        <v>33.2532</v>
      </c>
    </row>
    <row r="65" spans="1:161" s="11" customFormat="1" ht="15.6">
      <c r="A65" s="94"/>
      <c r="B65" s="152" t="s">
        <v>457</v>
      </c>
      <c r="C65" s="123" t="s">
        <v>3179</v>
      </c>
      <c r="D65" s="123"/>
      <c r="E65" s="135"/>
      <c r="F65" s="116" t="s">
        <v>3180</v>
      </c>
      <c r="G65" s="115">
        <v>20.79</v>
      </c>
      <c r="H65" s="148">
        <f t="shared" si="2"/>
        <v>24.947999999999997</v>
      </c>
      <c r="I65" s="22"/>
      <c r="J65" s="197">
        <f t="shared" si="0"/>
        <v>22.4532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</row>
    <row r="66" spans="1:161" s="11" customFormat="1" ht="15.6">
      <c r="A66" s="94"/>
      <c r="B66" s="152" t="s">
        <v>423</v>
      </c>
      <c r="C66" s="123" t="s">
        <v>3134</v>
      </c>
      <c r="D66" s="123"/>
      <c r="E66" s="135"/>
      <c r="F66" s="116" t="s">
        <v>3181</v>
      </c>
      <c r="G66" s="115">
        <v>20.79</v>
      </c>
      <c r="H66" s="148">
        <f t="shared" si="2"/>
        <v>24.947999999999997</v>
      </c>
      <c r="I66" s="22"/>
      <c r="J66" s="197">
        <f t="shared" si="0"/>
        <v>22.4532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</row>
    <row r="67" spans="1:10" ht="15.6">
      <c r="A67" s="94"/>
      <c r="B67" s="147" t="s">
        <v>386</v>
      </c>
      <c r="C67" s="111" t="s">
        <v>3138</v>
      </c>
      <c r="D67" s="111" t="s">
        <v>373</v>
      </c>
      <c r="E67" s="135"/>
      <c r="F67" s="110" t="s">
        <v>3182</v>
      </c>
      <c r="G67" s="115">
        <v>20.79</v>
      </c>
      <c r="H67" s="148">
        <f t="shared" si="2"/>
        <v>24.947999999999997</v>
      </c>
      <c r="I67" s="22"/>
      <c r="J67" s="197">
        <f t="shared" si="0"/>
        <v>22.4532</v>
      </c>
    </row>
    <row r="68" spans="1:10" ht="15.6">
      <c r="A68" s="94"/>
      <c r="B68" s="147" t="s">
        <v>424</v>
      </c>
      <c r="C68" s="111" t="s">
        <v>446</v>
      </c>
      <c r="D68" s="111" t="s">
        <v>435</v>
      </c>
      <c r="E68" s="135"/>
      <c r="F68" s="110" t="s">
        <v>3183</v>
      </c>
      <c r="G68" s="115">
        <v>20.79</v>
      </c>
      <c r="H68" s="148">
        <f t="shared" si="2"/>
        <v>24.947999999999997</v>
      </c>
      <c r="I68" s="22"/>
      <c r="J68" s="197">
        <f aca="true" t="shared" si="3" ref="J68:J75">H68*0.9</f>
        <v>22.4532</v>
      </c>
    </row>
    <row r="69" spans="1:10" ht="15.6">
      <c r="A69" s="94"/>
      <c r="B69" s="147" t="s">
        <v>3141</v>
      </c>
      <c r="C69" s="111" t="s">
        <v>3142</v>
      </c>
      <c r="D69" s="111"/>
      <c r="E69" s="135"/>
      <c r="F69" s="110" t="s">
        <v>3184</v>
      </c>
      <c r="G69" s="115">
        <v>20.79</v>
      </c>
      <c r="H69" s="148">
        <f t="shared" si="2"/>
        <v>24.947999999999997</v>
      </c>
      <c r="I69" s="22"/>
      <c r="J69" s="197">
        <f t="shared" si="3"/>
        <v>22.4532</v>
      </c>
    </row>
    <row r="70" spans="1:10" ht="15.6">
      <c r="A70" s="94"/>
      <c r="B70" s="149" t="s">
        <v>732</v>
      </c>
      <c r="C70" s="119" t="s">
        <v>4430</v>
      </c>
      <c r="D70" s="119"/>
      <c r="E70" s="135"/>
      <c r="F70" s="118" t="s">
        <v>4432</v>
      </c>
      <c r="G70" s="122">
        <v>20.79</v>
      </c>
      <c r="H70" s="150">
        <f t="shared" si="2"/>
        <v>24.947999999999997</v>
      </c>
      <c r="I70" s="22"/>
      <c r="J70" s="197">
        <f t="shared" si="3"/>
        <v>22.4532</v>
      </c>
    </row>
    <row r="71" spans="1:10" ht="15.6">
      <c r="A71" s="94"/>
      <c r="B71" s="149" t="s">
        <v>144</v>
      </c>
      <c r="C71" s="119" t="s">
        <v>4427</v>
      </c>
      <c r="D71" s="119"/>
      <c r="E71" s="135"/>
      <c r="F71" s="118" t="s">
        <v>4428</v>
      </c>
      <c r="G71" s="122">
        <v>20.79</v>
      </c>
      <c r="H71" s="150">
        <f t="shared" si="2"/>
        <v>24.947999999999997</v>
      </c>
      <c r="I71" s="22"/>
      <c r="J71" s="197">
        <f t="shared" si="3"/>
        <v>22.4532</v>
      </c>
    </row>
    <row r="72" spans="1:10" ht="15.6">
      <c r="A72" s="94"/>
      <c r="B72" s="152" t="s">
        <v>3522</v>
      </c>
      <c r="C72" s="111" t="s">
        <v>3169</v>
      </c>
      <c r="D72" s="111"/>
      <c r="E72" s="135"/>
      <c r="F72" s="116" t="s">
        <v>3187</v>
      </c>
      <c r="G72" s="115">
        <v>20.79</v>
      </c>
      <c r="H72" s="148">
        <f t="shared" si="2"/>
        <v>24.947999999999997</v>
      </c>
      <c r="I72" s="22"/>
      <c r="J72" s="197">
        <f t="shared" si="3"/>
        <v>22.4532</v>
      </c>
    </row>
    <row r="73" spans="1:10" ht="15.6">
      <c r="A73" s="94"/>
      <c r="B73" s="147" t="s">
        <v>3463</v>
      </c>
      <c r="C73" s="111" t="s">
        <v>3156</v>
      </c>
      <c r="D73" s="111"/>
      <c r="E73" s="135"/>
      <c r="F73" s="110" t="s">
        <v>3185</v>
      </c>
      <c r="G73" s="115">
        <v>20.79</v>
      </c>
      <c r="H73" s="148">
        <f t="shared" si="2"/>
        <v>24.947999999999997</v>
      </c>
      <c r="I73" s="22"/>
      <c r="J73" s="197">
        <f t="shared" si="3"/>
        <v>22.4532</v>
      </c>
    </row>
    <row r="74" spans="1:10" ht="15.6">
      <c r="A74" s="94"/>
      <c r="B74" s="149" t="s">
        <v>3463</v>
      </c>
      <c r="C74" s="119" t="s">
        <v>3158</v>
      </c>
      <c r="D74" s="119"/>
      <c r="E74" s="135"/>
      <c r="F74" s="118" t="s">
        <v>3186</v>
      </c>
      <c r="G74" s="122">
        <v>30.79</v>
      </c>
      <c r="H74" s="150">
        <f t="shared" si="2"/>
        <v>36.948</v>
      </c>
      <c r="I74" s="22"/>
      <c r="J74" s="197">
        <f t="shared" si="3"/>
        <v>33.2532</v>
      </c>
    </row>
    <row r="75" spans="1:10" ht="15.6">
      <c r="A75" s="94"/>
      <c r="B75" s="149" t="s">
        <v>23</v>
      </c>
      <c r="C75" s="119" t="s">
        <v>4425</v>
      </c>
      <c r="D75" s="119"/>
      <c r="E75" s="135"/>
      <c r="F75" s="118" t="s">
        <v>4426</v>
      </c>
      <c r="G75" s="122">
        <v>30.79</v>
      </c>
      <c r="H75" s="150">
        <v>36.95</v>
      </c>
      <c r="I75" s="22"/>
      <c r="J75" s="197">
        <f t="shared" si="3"/>
        <v>33.255</v>
      </c>
    </row>
    <row r="76" spans="1:161" s="11" customFormat="1" ht="12.75">
      <c r="A76" s="39"/>
      <c r="B76" s="39"/>
      <c r="C76" s="12"/>
      <c r="D76" s="12"/>
      <c r="E76" s="40"/>
      <c r="F76" s="13"/>
      <c r="G76" s="41"/>
      <c r="H76" s="41"/>
      <c r="I76" s="100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</row>
    <row r="77" spans="2:8" s="43" customFormat="1" ht="12.75">
      <c r="B77" s="89" t="s">
        <v>4063</v>
      </c>
      <c r="C77" s="90"/>
      <c r="D77" s="90"/>
      <c r="F77" s="14"/>
      <c r="G77" s="44"/>
      <c r="H77" s="44"/>
    </row>
    <row r="78" spans="2:4" ht="12.75">
      <c r="B78" s="91" t="s">
        <v>3795</v>
      </c>
      <c r="C78" s="92"/>
      <c r="D78" s="86"/>
    </row>
    <row r="79" spans="2:4" ht="12.75">
      <c r="B79" s="91" t="s">
        <v>3917</v>
      </c>
      <c r="C79" s="86"/>
      <c r="D79" s="86"/>
    </row>
    <row r="80" spans="2:4" ht="12.75">
      <c r="B80" s="91" t="s">
        <v>4065</v>
      </c>
      <c r="C80" s="86"/>
      <c r="D80" s="86"/>
    </row>
    <row r="81" spans="2:4" ht="12.75">
      <c r="B81" s="87"/>
      <c r="C81" s="88"/>
      <c r="D81" s="86"/>
    </row>
    <row r="83" spans="3:6" s="43" customFormat="1" ht="12.75">
      <c r="C83" s="204"/>
      <c r="D83" s="204"/>
      <c r="F83" s="14"/>
    </row>
    <row r="84" spans="3:6" s="43" customFormat="1" ht="12.75">
      <c r="C84" s="204"/>
      <c r="D84" s="204"/>
      <c r="F84" s="14"/>
    </row>
    <row r="85" spans="3:6" s="43" customFormat="1" ht="12.75">
      <c r="C85" s="204"/>
      <c r="D85" s="204"/>
      <c r="F85" s="14"/>
    </row>
    <row r="86" spans="3:6" s="43" customFormat="1" ht="12.75">
      <c r="C86" s="204"/>
      <c r="D86" s="204"/>
      <c r="F86" s="14"/>
    </row>
    <row r="87" spans="3:6" s="43" customFormat="1" ht="12.75">
      <c r="C87" s="204"/>
      <c r="D87" s="204"/>
      <c r="F87" s="14"/>
    </row>
    <row r="88" spans="3:6" s="43" customFormat="1" ht="12.75">
      <c r="C88" s="204"/>
      <c r="D88" s="204"/>
      <c r="F88" s="14"/>
    </row>
    <row r="89" spans="3:6" s="43" customFormat="1" ht="12.75">
      <c r="C89" s="204"/>
      <c r="D89" s="204"/>
      <c r="F89" s="14"/>
    </row>
    <row r="90" spans="3:6" s="43" customFormat="1" ht="12.75">
      <c r="C90" s="204"/>
      <c r="D90" s="204"/>
      <c r="F90" s="14"/>
    </row>
    <row r="91" spans="3:6" s="43" customFormat="1" ht="12.75">
      <c r="C91" s="204"/>
      <c r="D91" s="204"/>
      <c r="F91" s="14"/>
    </row>
    <row r="92" spans="3:6" s="43" customFormat="1" ht="12.75">
      <c r="C92" s="204"/>
      <c r="D92" s="204"/>
      <c r="F92" s="14"/>
    </row>
    <row r="93" spans="3:6" s="43" customFormat="1" ht="12.75">
      <c r="C93" s="204"/>
      <c r="D93" s="204"/>
      <c r="F93" s="14"/>
    </row>
    <row r="94" spans="3:6" s="43" customFormat="1" ht="12.75">
      <c r="C94" s="204"/>
      <c r="D94" s="204"/>
      <c r="F94" s="14"/>
    </row>
    <row r="95" spans="3:6" s="43" customFormat="1" ht="12.75">
      <c r="C95" s="204"/>
      <c r="D95" s="204"/>
      <c r="F95" s="14"/>
    </row>
    <row r="96" spans="3:6" s="43" customFormat="1" ht="12.75">
      <c r="C96" s="204"/>
      <c r="D96" s="204"/>
      <c r="F96" s="14"/>
    </row>
    <row r="97" spans="3:6" s="43" customFormat="1" ht="12.75">
      <c r="C97" s="204"/>
      <c r="D97" s="204"/>
      <c r="F97" s="14"/>
    </row>
    <row r="98" spans="3:6" s="43" customFormat="1" ht="12.75">
      <c r="C98" s="204"/>
      <c r="D98" s="204"/>
      <c r="F98" s="14"/>
    </row>
    <row r="99" spans="3:6" s="43" customFormat="1" ht="12.75">
      <c r="C99" s="204"/>
      <c r="D99" s="204"/>
      <c r="F99" s="14"/>
    </row>
    <row r="100" spans="3:6" s="43" customFormat="1" ht="12.75">
      <c r="C100" s="204"/>
      <c r="D100" s="204"/>
      <c r="F100" s="14"/>
    </row>
    <row r="101" spans="3:6" s="43" customFormat="1" ht="12.75">
      <c r="C101" s="204"/>
      <c r="D101" s="204"/>
      <c r="F101" s="14"/>
    </row>
    <row r="102" spans="3:6" s="43" customFormat="1" ht="12.75">
      <c r="C102" s="204"/>
      <c r="D102" s="204"/>
      <c r="F102" s="14"/>
    </row>
    <row r="103" spans="3:6" s="43" customFormat="1" ht="12.75">
      <c r="C103" s="204"/>
      <c r="D103" s="204"/>
      <c r="F103" s="14"/>
    </row>
    <row r="104" spans="3:6" s="43" customFormat="1" ht="12.75">
      <c r="C104" s="204"/>
      <c r="D104" s="204"/>
      <c r="F104" s="14"/>
    </row>
    <row r="105" spans="3:6" s="43" customFormat="1" ht="12.75">
      <c r="C105" s="204"/>
      <c r="D105" s="204"/>
      <c r="F105" s="14"/>
    </row>
    <row r="106" spans="3:6" s="43" customFormat="1" ht="12.75">
      <c r="C106" s="204"/>
      <c r="D106" s="204"/>
      <c r="F106" s="14"/>
    </row>
    <row r="107" spans="3:6" s="43" customFormat="1" ht="12.75">
      <c r="C107" s="204"/>
      <c r="D107" s="204"/>
      <c r="F107" s="14"/>
    </row>
    <row r="108" spans="3:6" s="43" customFormat="1" ht="12.75">
      <c r="C108" s="204"/>
      <c r="D108" s="204"/>
      <c r="F108" s="14"/>
    </row>
    <row r="109" spans="3:6" s="43" customFormat="1" ht="12.75">
      <c r="C109" s="204"/>
      <c r="D109" s="204"/>
      <c r="F109" s="14"/>
    </row>
    <row r="110" spans="3:6" s="43" customFormat="1" ht="12.75">
      <c r="C110" s="204"/>
      <c r="D110" s="204"/>
      <c r="F110" s="14"/>
    </row>
    <row r="111" spans="3:6" s="43" customFormat="1" ht="12.75">
      <c r="C111" s="204"/>
      <c r="D111" s="204"/>
      <c r="F111" s="14"/>
    </row>
    <row r="112" spans="3:6" s="43" customFormat="1" ht="12.75">
      <c r="C112" s="204"/>
      <c r="D112" s="204"/>
      <c r="F112" s="14"/>
    </row>
    <row r="113" spans="3:6" s="43" customFormat="1" ht="12.75">
      <c r="C113" s="204"/>
      <c r="D113" s="204"/>
      <c r="F113" s="14"/>
    </row>
    <row r="114" spans="3:6" s="43" customFormat="1" ht="12.75">
      <c r="C114" s="204"/>
      <c r="D114" s="204"/>
      <c r="F114" s="14"/>
    </row>
    <row r="115" spans="3:6" s="43" customFormat="1" ht="12.75">
      <c r="C115" s="204"/>
      <c r="D115" s="204"/>
      <c r="F115" s="14"/>
    </row>
    <row r="116" spans="3:6" s="43" customFormat="1" ht="12.75">
      <c r="C116" s="204"/>
      <c r="D116" s="204"/>
      <c r="F116" s="14"/>
    </row>
    <row r="117" spans="3:6" s="43" customFormat="1" ht="12.75">
      <c r="C117" s="204"/>
      <c r="D117" s="204"/>
      <c r="F117" s="14"/>
    </row>
    <row r="118" spans="3:6" s="43" customFormat="1" ht="12.75">
      <c r="C118" s="204"/>
      <c r="D118" s="204"/>
      <c r="F118" s="14"/>
    </row>
    <row r="119" spans="3:6" s="43" customFormat="1" ht="12.75">
      <c r="C119" s="204"/>
      <c r="D119" s="204"/>
      <c r="F119" s="14"/>
    </row>
    <row r="120" spans="3:6" s="43" customFormat="1" ht="12.75">
      <c r="C120" s="204"/>
      <c r="D120" s="204"/>
      <c r="F120" s="14"/>
    </row>
    <row r="121" spans="3:6" s="43" customFormat="1" ht="12.75">
      <c r="C121" s="204"/>
      <c r="D121" s="204"/>
      <c r="F121" s="14"/>
    </row>
    <row r="122" spans="3:6" s="43" customFormat="1" ht="12.75">
      <c r="C122" s="204"/>
      <c r="D122" s="204"/>
      <c r="F122" s="14"/>
    </row>
    <row r="123" spans="3:6" s="43" customFormat="1" ht="12.75">
      <c r="C123" s="204"/>
      <c r="D123" s="204"/>
      <c r="F123" s="14"/>
    </row>
    <row r="124" spans="3:6" s="43" customFormat="1" ht="12.75">
      <c r="C124" s="204"/>
      <c r="D124" s="204"/>
      <c r="F124" s="14"/>
    </row>
    <row r="125" spans="3:6" s="43" customFormat="1" ht="12.75">
      <c r="C125" s="204"/>
      <c r="D125" s="204"/>
      <c r="F125" s="14"/>
    </row>
    <row r="126" spans="3:6" s="43" customFormat="1" ht="12.75">
      <c r="C126" s="204"/>
      <c r="D126" s="204"/>
      <c r="F126" s="14"/>
    </row>
    <row r="127" spans="3:6" s="43" customFormat="1" ht="12.75">
      <c r="C127" s="204"/>
      <c r="D127" s="204"/>
      <c r="F127" s="14"/>
    </row>
    <row r="128" spans="3:6" s="43" customFormat="1" ht="12.75">
      <c r="C128" s="204"/>
      <c r="D128" s="204"/>
      <c r="F128" s="14"/>
    </row>
    <row r="129" spans="3:6" s="43" customFormat="1" ht="12.75">
      <c r="C129" s="204"/>
      <c r="D129" s="204"/>
      <c r="F129" s="14"/>
    </row>
    <row r="130" spans="3:6" s="43" customFormat="1" ht="12.75">
      <c r="C130" s="204"/>
      <c r="D130" s="204"/>
      <c r="F130" s="14"/>
    </row>
    <row r="131" spans="3:6" s="43" customFormat="1" ht="12.75">
      <c r="C131" s="204"/>
      <c r="D131" s="204"/>
      <c r="F131" s="14"/>
    </row>
    <row r="132" spans="3:6" s="43" customFormat="1" ht="12.75">
      <c r="C132" s="204"/>
      <c r="D132" s="204"/>
      <c r="F132" s="14"/>
    </row>
    <row r="133" spans="3:6" s="43" customFormat="1" ht="12.75">
      <c r="C133" s="204"/>
      <c r="D133" s="204"/>
      <c r="F133" s="14"/>
    </row>
    <row r="134" spans="3:6" s="43" customFormat="1" ht="12.75">
      <c r="C134" s="204"/>
      <c r="D134" s="204"/>
      <c r="F134" s="14"/>
    </row>
    <row r="135" spans="3:6" s="43" customFormat="1" ht="12.75">
      <c r="C135" s="204"/>
      <c r="D135" s="204"/>
      <c r="F135" s="14"/>
    </row>
    <row r="136" spans="3:6" s="43" customFormat="1" ht="12.75">
      <c r="C136" s="204"/>
      <c r="D136" s="204"/>
      <c r="F136" s="14"/>
    </row>
    <row r="137" spans="3:6" s="43" customFormat="1" ht="12.75">
      <c r="C137" s="204"/>
      <c r="D137" s="204"/>
      <c r="F137" s="14"/>
    </row>
    <row r="138" spans="3:6" s="43" customFormat="1" ht="12.75">
      <c r="C138" s="204"/>
      <c r="D138" s="204"/>
      <c r="F138" s="14"/>
    </row>
    <row r="139" spans="3:6" s="43" customFormat="1" ht="12.75">
      <c r="C139" s="204"/>
      <c r="D139" s="204"/>
      <c r="F139" s="14"/>
    </row>
    <row r="140" spans="3:6" s="43" customFormat="1" ht="12.75">
      <c r="C140" s="204"/>
      <c r="D140" s="204"/>
      <c r="F140" s="14"/>
    </row>
  </sheetData>
  <sheetProtection password="9AE0" sheet="1" objects="1" scenarios="1"/>
  <mergeCells count="1">
    <mergeCell ref="J2:J3"/>
  </mergeCells>
  <printOptions/>
  <pageMargins left="0.7875" right="0.7875" top="0.7875" bottom="0.7875" header="0.5" footer="0.5"/>
  <pageSetup fitToHeight="18" fitToWidth="1" horizontalDpi="300" verticalDpi="300" orientation="landscape" paperSize="9" scale="75" r:id="rId2"/>
  <headerFooter alignWithMargins="0">
    <oddHeader>&amp;L&amp;G</oddHeader>
    <oddFooter>&amp;L&amp;D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Windows User</cp:lastModifiedBy>
  <cp:lastPrinted>2014-12-01T16:53:16Z</cp:lastPrinted>
  <dcterms:created xsi:type="dcterms:W3CDTF">2003-01-16T17:28:32Z</dcterms:created>
  <dcterms:modified xsi:type="dcterms:W3CDTF">2017-10-24T09:18:52Z</dcterms:modified>
  <cp:category/>
  <cp:version/>
  <cp:contentType/>
  <cp:contentStatus/>
  <cp:revision>1</cp:revision>
</cp:coreProperties>
</file>